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760"/>
  </bookViews>
  <sheets>
    <sheet name="2020 21" sheetId="1" r:id="rId1"/>
    <sheet name="Districtwise 20 21" sheetId="2" r:id="rId2"/>
    <sheet name="2019-20" sheetId="3" r:id="rId3"/>
  </sheets>
  <definedNames>
    <definedName name="_xlnm.Print_Area" localSheetId="0">'2020 21'!$A$74:$L$83</definedName>
    <definedName name="_xlnm.Print_Titles" localSheetId="0">'2020 21'!$1:$2</definedName>
  </definedNames>
  <calcPr calcId="144525"/>
</workbook>
</file>

<file path=xl/calcChain.xml><?xml version="1.0" encoding="utf-8"?>
<calcChain xmlns="http://schemas.openxmlformats.org/spreadsheetml/2006/main">
  <c r="I9" i="2" l="1"/>
  <c r="C26" i="2"/>
  <c r="C27" i="2" s="1"/>
  <c r="A175" i="1"/>
  <c r="C175" i="1"/>
  <c r="D175" i="1"/>
  <c r="G175" i="1"/>
  <c r="H175" i="1"/>
  <c r="I175" i="1"/>
  <c r="L175" i="1"/>
  <c r="I107" i="1"/>
  <c r="D107" i="1"/>
  <c r="C107" i="1"/>
  <c r="A94" i="1"/>
  <c r="C94" i="1"/>
  <c r="D94" i="1"/>
  <c r="G94" i="1"/>
  <c r="H94" i="1"/>
  <c r="H107" i="1" s="1"/>
  <c r="I94" i="1"/>
  <c r="L94" i="1"/>
  <c r="J95" i="1"/>
  <c r="C73" i="1"/>
  <c r="D73" i="1"/>
  <c r="G73" i="1"/>
  <c r="H73" i="1"/>
  <c r="I73" i="1"/>
  <c r="D209" i="1"/>
  <c r="E209" i="1"/>
  <c r="F209" i="1"/>
  <c r="G209" i="1"/>
  <c r="H209" i="1"/>
  <c r="I209" i="1"/>
  <c r="C209" i="1"/>
  <c r="D200" i="1"/>
  <c r="E200" i="1"/>
  <c r="F200" i="1"/>
  <c r="G200" i="1"/>
  <c r="H200" i="1"/>
  <c r="I200" i="1"/>
  <c r="C200" i="1"/>
  <c r="D187" i="1"/>
  <c r="E187" i="1"/>
  <c r="F187" i="1"/>
  <c r="G187" i="1"/>
  <c r="H187" i="1"/>
  <c r="I187" i="1"/>
  <c r="C187" i="1"/>
  <c r="D173" i="1"/>
  <c r="E173" i="1"/>
  <c r="F173" i="1"/>
  <c r="G173" i="1"/>
  <c r="H173" i="1"/>
  <c r="I173" i="1"/>
  <c r="C173" i="1"/>
  <c r="D156" i="1"/>
  <c r="E156" i="1"/>
  <c r="F156" i="1"/>
  <c r="G156" i="1"/>
  <c r="H156" i="1"/>
  <c r="I156" i="1"/>
  <c r="K156" i="1"/>
  <c r="C156" i="1"/>
  <c r="D153" i="1"/>
  <c r="E153" i="1"/>
  <c r="F153" i="1"/>
  <c r="G153" i="1"/>
  <c r="H153" i="1"/>
  <c r="I153" i="1"/>
  <c r="C153" i="1"/>
  <c r="D116" i="1"/>
  <c r="E116" i="1"/>
  <c r="F116" i="1"/>
  <c r="H116" i="1"/>
  <c r="I116" i="1"/>
  <c r="C116" i="1"/>
  <c r="E107" i="1"/>
  <c r="F107" i="1"/>
  <c r="G107" i="1"/>
  <c r="D92" i="1"/>
  <c r="E92" i="1"/>
  <c r="F92" i="1"/>
  <c r="G92" i="1"/>
  <c r="H92" i="1"/>
  <c r="I92" i="1"/>
  <c r="C92" i="1"/>
  <c r="D83" i="1"/>
  <c r="E83" i="1"/>
  <c r="F83" i="1"/>
  <c r="G83" i="1"/>
  <c r="H83" i="1"/>
  <c r="I83" i="1"/>
  <c r="C83" i="1"/>
  <c r="D71" i="1"/>
  <c r="E71" i="1"/>
  <c r="F71" i="1"/>
  <c r="G71" i="1"/>
  <c r="H71" i="1"/>
  <c r="I71" i="1"/>
  <c r="C71" i="1"/>
  <c r="D54" i="1"/>
  <c r="E54" i="1"/>
  <c r="F54" i="1"/>
  <c r="G54" i="1"/>
  <c r="H54" i="1"/>
  <c r="C54" i="1"/>
  <c r="D40" i="1"/>
  <c r="E40" i="1"/>
  <c r="F40" i="1"/>
  <c r="G40" i="1"/>
  <c r="H40" i="1"/>
  <c r="I40" i="1"/>
  <c r="C40" i="1"/>
  <c r="D30" i="1"/>
  <c r="E30" i="1"/>
  <c r="F30" i="1"/>
  <c r="G30" i="1"/>
  <c r="H30" i="1"/>
  <c r="I30" i="1"/>
  <c r="C30" i="1"/>
  <c r="D22" i="1"/>
  <c r="E22" i="1"/>
  <c r="F22" i="1"/>
  <c r="G22" i="1"/>
  <c r="H22" i="1"/>
  <c r="I22" i="1"/>
  <c r="C22" i="1"/>
  <c r="D15" i="1"/>
  <c r="E15" i="1"/>
  <c r="F15" i="1"/>
  <c r="G15" i="1"/>
  <c r="I15" i="1"/>
  <c r="C15" i="1"/>
  <c r="D12" i="1"/>
  <c r="E12" i="1"/>
  <c r="F12" i="1"/>
  <c r="G12" i="1"/>
  <c r="H12" i="1"/>
  <c r="I12" i="1"/>
  <c r="C12" i="1"/>
  <c r="D7" i="1"/>
  <c r="E7" i="1"/>
  <c r="F7" i="1"/>
  <c r="G7" i="1"/>
  <c r="H7" i="1"/>
  <c r="I7" i="1"/>
  <c r="C7" i="1"/>
  <c r="F26" i="2"/>
  <c r="J93" i="1"/>
  <c r="J94" i="1" s="1"/>
  <c r="K26" i="2" l="1"/>
  <c r="D11" i="3"/>
  <c r="I43" i="1" l="1"/>
  <c r="I54" i="1" s="1"/>
  <c r="J43" i="1" l="1"/>
  <c r="H14" i="1"/>
  <c r="H15" i="1" s="1"/>
  <c r="J14" i="1" l="1"/>
  <c r="D26" i="2"/>
  <c r="E26" i="2"/>
  <c r="J112" i="1" l="1"/>
  <c r="J86" i="1" l="1"/>
  <c r="J34" i="1" l="1"/>
  <c r="J203" i="1"/>
  <c r="J202" i="1"/>
  <c r="J207" i="1" l="1"/>
  <c r="J165" i="1" l="1"/>
  <c r="J72" i="1" l="1"/>
  <c r="J73" i="1" s="1"/>
  <c r="J89" i="1"/>
  <c r="J90" i="1"/>
  <c r="J91" i="1"/>
  <c r="J28" i="1" l="1"/>
  <c r="J113" i="1" l="1"/>
  <c r="J24" i="1" l="1"/>
  <c r="J110" i="1"/>
  <c r="J157" i="1" l="1"/>
  <c r="J25" i="1" l="1"/>
  <c r="J208" i="1" l="1"/>
  <c r="J100" i="1" l="1"/>
  <c r="J97" i="1"/>
  <c r="J99" i="1" l="1"/>
  <c r="J26" i="1"/>
  <c r="J27" i="1" l="1"/>
  <c r="J29" i="1"/>
  <c r="J23" i="1"/>
  <c r="J30" i="1" l="1"/>
  <c r="J178" i="1"/>
  <c r="J177" i="1" l="1"/>
  <c r="J176" i="1"/>
  <c r="N178" i="1"/>
  <c r="J53" i="1"/>
  <c r="J164" i="1" l="1"/>
  <c r="J204" i="1" l="1"/>
  <c r="J18" i="1" l="1"/>
  <c r="J11" i="1" l="1"/>
  <c r="J13" i="1"/>
  <c r="J15" i="1" s="1"/>
  <c r="J20" i="1"/>
  <c r="J182" i="1" l="1"/>
  <c r="J189" i="1" l="1"/>
  <c r="J131" i="1" l="1"/>
  <c r="J151" i="1"/>
  <c r="J98" i="1" l="1"/>
  <c r="J96" i="1"/>
  <c r="J109" i="1" l="1"/>
  <c r="J16" i="1" l="1"/>
  <c r="J154" i="1"/>
  <c r="J21" i="1" l="1"/>
  <c r="J17" i="1"/>
  <c r="J39" i="1" l="1"/>
  <c r="J67" i="1"/>
  <c r="J60" i="1"/>
  <c r="J58" i="1"/>
  <c r="J139" i="1"/>
  <c r="J63" i="1" l="1"/>
  <c r="J33" i="1" l="1"/>
  <c r="J38" i="1"/>
  <c r="J32" i="1"/>
  <c r="J69" i="1" l="1"/>
  <c r="J55" i="1" l="1"/>
  <c r="J174" i="1" l="1"/>
  <c r="J175" i="1" s="1"/>
  <c r="J75" i="1" l="1"/>
  <c r="J80" i="1"/>
  <c r="J79" i="1"/>
  <c r="J78" i="1"/>
  <c r="J81" i="1"/>
  <c r="J77" i="1"/>
  <c r="J87" i="1" l="1"/>
  <c r="J84" i="1"/>
  <c r="J88" i="1"/>
  <c r="J85" i="1"/>
  <c r="J74" i="1"/>
  <c r="J76" i="1"/>
  <c r="J82" i="1"/>
  <c r="J83" i="1" l="1"/>
  <c r="J92" i="1"/>
  <c r="J102" i="1"/>
  <c r="J205" i="1"/>
  <c r="J8" i="1"/>
  <c r="J59" i="1"/>
  <c r="J31" i="1"/>
  <c r="J36" i="1" l="1"/>
  <c r="J35" i="1"/>
  <c r="J37" i="1"/>
  <c r="J5" i="1"/>
  <c r="J3" i="1"/>
  <c r="J4" i="1"/>
  <c r="J6" i="1"/>
  <c r="J40" i="1" l="1"/>
  <c r="J7" i="1"/>
  <c r="J66" i="1"/>
  <c r="J133" i="1" l="1"/>
  <c r="J149" i="1"/>
  <c r="J127" i="1"/>
  <c r="J125" i="1"/>
  <c r="J128" i="1"/>
  <c r="J143" i="1"/>
  <c r="J142" i="1"/>
  <c r="J126" i="1"/>
  <c r="J101" i="1"/>
  <c r="J122" i="1"/>
  <c r="J103" i="1"/>
  <c r="J46" i="1" l="1"/>
  <c r="J61" i="1" l="1"/>
  <c r="J62" i="1" l="1"/>
  <c r="J64" i="1"/>
  <c r="J104" i="1" l="1"/>
  <c r="J56" i="1" l="1"/>
  <c r="J57" i="1"/>
  <c r="J68" i="1"/>
  <c r="J65" i="1"/>
  <c r="J70" i="1" l="1"/>
  <c r="J71" i="1" s="1"/>
  <c r="J41" i="1" l="1"/>
  <c r="J42" i="1"/>
  <c r="J191" i="1" l="1"/>
  <c r="J195" i="1" l="1"/>
  <c r="J188" i="1"/>
  <c r="J169" i="1"/>
  <c r="J111" i="1"/>
  <c r="J108" i="1"/>
  <c r="J196" i="1"/>
  <c r="J194" i="1"/>
  <c r="J116" i="1" l="1"/>
  <c r="J160" i="1"/>
  <c r="J158" i="1"/>
  <c r="J170" i="1"/>
  <c r="J159" i="1" l="1"/>
  <c r="J192" i="1"/>
  <c r="J193" i="1"/>
  <c r="J197" i="1"/>
  <c r="J198" i="1"/>
  <c r="J190" i="1"/>
  <c r="J106" i="1" l="1"/>
  <c r="J105" i="1" l="1"/>
  <c r="J19" i="1"/>
  <c r="J22" i="1" s="1"/>
  <c r="G115" i="1"/>
  <c r="G116" i="1" s="1"/>
  <c r="J185" i="1" l="1"/>
  <c r="J183" i="1"/>
  <c r="J184" i="1"/>
  <c r="J206" i="1"/>
  <c r="J150" i="1"/>
  <c r="J121" i="1"/>
  <c r="J144" i="1"/>
  <c r="J199" i="1"/>
  <c r="J200" i="1" s="1"/>
  <c r="J181" i="1"/>
  <c r="J180" i="1"/>
  <c r="J107" i="1"/>
  <c r="J167" i="1"/>
  <c r="J168" i="1"/>
  <c r="J162" i="1"/>
  <c r="J187" i="1" l="1"/>
  <c r="J171" i="1"/>
  <c r="J161" i="1"/>
  <c r="J163" i="1"/>
  <c r="J166" i="1"/>
  <c r="J172" i="1"/>
  <c r="J173" i="1" l="1"/>
  <c r="J132" i="1"/>
  <c r="J136" i="1"/>
  <c r="J137" i="1"/>
  <c r="J135" i="1"/>
  <c r="J134" i="1"/>
  <c r="J138" i="1"/>
  <c r="J155" i="1"/>
  <c r="J156" i="1" s="1"/>
  <c r="J147" i="1"/>
  <c r="J145" i="1"/>
  <c r="J148" i="1"/>
  <c r="J146" i="1"/>
  <c r="J120" i="1"/>
  <c r="J123" i="1"/>
  <c r="J119" i="1"/>
  <c r="J51" i="1" l="1"/>
  <c r="J52" i="1"/>
  <c r="J9" i="1"/>
  <c r="J10" i="1"/>
  <c r="J152" i="1"/>
  <c r="J130" i="1"/>
  <c r="J124" i="1"/>
  <c r="J140" i="1"/>
  <c r="J141" i="1"/>
  <c r="J129" i="1"/>
  <c r="J12" i="1" l="1"/>
  <c r="J54" i="1"/>
  <c r="J118" i="1"/>
  <c r="J117" i="1" l="1"/>
  <c r="J153" i="1" s="1"/>
  <c r="J201" i="1"/>
  <c r="J209" i="1" s="1"/>
</calcChain>
</file>

<file path=xl/sharedStrings.xml><?xml version="1.0" encoding="utf-8"?>
<sst xmlns="http://schemas.openxmlformats.org/spreadsheetml/2006/main" count="916" uniqueCount="340">
  <si>
    <t>Sl.</t>
  </si>
  <si>
    <t>District</t>
  </si>
  <si>
    <t>Other Department Component</t>
  </si>
  <si>
    <t>SHGSE Component</t>
  </si>
  <si>
    <t>Total</t>
  </si>
  <si>
    <t>Status</t>
  </si>
  <si>
    <t>Paschim Bardhaman</t>
  </si>
  <si>
    <t>Mushroom Cultivation</t>
  </si>
  <si>
    <t>Fish Farming</t>
  </si>
  <si>
    <t>Hooghly</t>
  </si>
  <si>
    <t>Goat Rearing</t>
  </si>
  <si>
    <t>Rhode Island Red Chicks</t>
  </si>
  <si>
    <t>Name of the micro-initiative</t>
  </si>
  <si>
    <t xml:space="preserve">Micro Initiatives in convergence with MGNREGS and other Departmental projects at different districts </t>
  </si>
  <si>
    <t xml:space="preserve">Carp culture at Gogla GP, Durgapur Faridpur </t>
  </si>
  <si>
    <t xml:space="preserve">Culture of desi Magur, Koi, Singi in Cemented tank  at Domohani GP, Barabani Block </t>
  </si>
  <si>
    <t xml:space="preserve">Goat Farming alongwith Azolla cultivation   at  Itapara  G.P.,  Barabani  Block </t>
  </si>
  <si>
    <t xml:space="preserve">Goat Farming alongwith Azolla cultivation   at  Panuria G.P.,  Barabani  Block </t>
  </si>
  <si>
    <t xml:space="preserve">Orchid  Farming at Balagarh Block </t>
  </si>
  <si>
    <t xml:space="preserve">Orchid &amp; Gerbera Farming at Haripal Block </t>
  </si>
  <si>
    <t xml:space="preserve">Mushroom Cultivation at Khanakul Block </t>
  </si>
  <si>
    <t xml:space="preserve">Black Bengal Goat rearing at Haripal Block </t>
  </si>
  <si>
    <t xml:space="preserve">Bankura </t>
  </si>
  <si>
    <t xml:space="preserve">Culture of desi Magur, Koi, Singi in Cemented tank  at Khandra GP, Andal Block </t>
  </si>
  <si>
    <t xml:space="preserve">Duckery at  Amrasota G.P., Raniganj Block </t>
  </si>
  <si>
    <t xml:space="preserve">Culture of desi Magur, Koi, Singi in Cemented tank at Ballavpur G.P., Raniganj Block </t>
  </si>
  <si>
    <t xml:space="preserve">Paschim Medinipur </t>
  </si>
  <si>
    <t xml:space="preserve">Goat farming in Kharagpur-I Block </t>
  </si>
  <si>
    <t>Indian Major Carp Farming at Gogla G.P. , Durgapur Faridpur Block</t>
  </si>
  <si>
    <t>Indian Major Carp Farming at Jemua G.P. , Durgapur Faridpur Block</t>
  </si>
  <si>
    <t>Indian Major Carp Farming at Laudoha G.P. , Durgapur Faridpur Block</t>
  </si>
  <si>
    <t>Indian Major Carp Farming at Pratappur G.P. , Durgapur Faridpur Block</t>
  </si>
  <si>
    <t>Indian Major Carp Farming at Ichapur G.P. , Durgapur Faridpur Block</t>
  </si>
  <si>
    <t>RIR Chicks Farming   at vilage Palasan , Palasan  G.P. of Raina –I  Block</t>
  </si>
  <si>
    <t xml:space="preserve">Purba Bardhaman </t>
  </si>
  <si>
    <t>Fresh Water Fish Farming at Baidyapur G.P. of Kalna-II  Block</t>
  </si>
  <si>
    <t>Poultry Farming at village Borsul, Borsul-II G.P. of Bardhaman -II  Block</t>
  </si>
  <si>
    <t xml:space="preserve">Fish Feed production by an SHG at village Haripur, Dogachia G.P. of Purbasthali-I  Block </t>
  </si>
  <si>
    <t xml:space="preserve">Desi Magur, Singi  farming in cemented tank by an SHG at village Bijur,  Bijur-I G.P. of Memari-II  Block </t>
  </si>
  <si>
    <t xml:space="preserve">Goatery by an SHG at village Palason Dharan,  Palason G.P. of Raina-I  Block </t>
  </si>
  <si>
    <t>Indian Major Carp Farming at Gourbazar G.P. , Durgapur Faridpur Block</t>
  </si>
  <si>
    <t xml:space="preserve">Goatery by an SHG at Amarpur  G.P. of Ausgram-II  Block </t>
  </si>
  <si>
    <t>E-293430</t>
  </si>
  <si>
    <t>E-290425</t>
  </si>
  <si>
    <t>E-290437</t>
  </si>
  <si>
    <t>E-287455</t>
  </si>
  <si>
    <t>E-287456</t>
  </si>
  <si>
    <t>E-290434</t>
  </si>
  <si>
    <t>E-287406</t>
  </si>
  <si>
    <t>E-292407</t>
  </si>
  <si>
    <t>E-292400</t>
  </si>
  <si>
    <t>E-292403</t>
  </si>
  <si>
    <t>E-292404</t>
  </si>
  <si>
    <t>E-292401</t>
  </si>
  <si>
    <t>E-292409</t>
  </si>
  <si>
    <t>E-292406</t>
  </si>
  <si>
    <t>E-292405</t>
  </si>
  <si>
    <t>E-291639</t>
  </si>
  <si>
    <t>E-290376</t>
  </si>
  <si>
    <t>E-290388</t>
  </si>
  <si>
    <t>E-291636</t>
  </si>
  <si>
    <t>E-291643</t>
  </si>
  <si>
    <t>E-285587</t>
  </si>
  <si>
    <t>E-585586</t>
  </si>
  <si>
    <t>E-292438</t>
  </si>
  <si>
    <t>E-289980</t>
  </si>
  <si>
    <t>E-294576</t>
  </si>
  <si>
    <t>E-285550</t>
  </si>
  <si>
    <t>E-291637</t>
  </si>
  <si>
    <t>E$-291634</t>
  </si>
  <si>
    <t>E-290422</t>
  </si>
  <si>
    <t xml:space="preserve">Purulia </t>
  </si>
  <si>
    <t>Nadia</t>
  </si>
  <si>
    <t>E-310703</t>
  </si>
  <si>
    <t>Broiler Poultry Farming by 5 SHGs at Para G.P.</t>
  </si>
  <si>
    <t>E-310238</t>
  </si>
  <si>
    <t>Economic activities of 3 SHGs at Neturia Block</t>
  </si>
  <si>
    <t>E-310240</t>
  </si>
  <si>
    <t>South24-pgs</t>
  </si>
  <si>
    <t>E-302811</t>
  </si>
  <si>
    <t>E-294406</t>
  </si>
  <si>
    <t>E-294579</t>
  </si>
  <si>
    <t>E-294409</t>
  </si>
  <si>
    <t>MGNREGS Component/Own contribution</t>
  </si>
  <si>
    <t>Uttar Dinajpur</t>
  </si>
  <si>
    <t>E-301882</t>
  </si>
  <si>
    <t>Goatery at village Sirkabad G.P. of Arsha Block</t>
  </si>
  <si>
    <t>E-310158</t>
  </si>
  <si>
    <t>Goatery at vilage Burudi, Darda G.P. of Balarampur Blck</t>
  </si>
  <si>
    <t>E-310157</t>
  </si>
  <si>
    <t>Manufacturing &amp; Trading of Lac Product at Balarampur G.P.</t>
  </si>
  <si>
    <t>E-310156</t>
  </si>
  <si>
    <t>Indian Major Carp Farming at Ramganj-I G.P. under Islampur Dev Block</t>
  </si>
  <si>
    <t xml:space="preserve">Desi, Magur, koi at Samdhi G.P. of Salanpur Block </t>
  </si>
  <si>
    <t>North 24 Pgs</t>
  </si>
  <si>
    <t xml:space="preserve">Goatery within Nazat G.P., Sandeshkhali-I Block . </t>
  </si>
  <si>
    <t xml:space="preserve">Desi Magur, Singi  farming  at village Biskopa,  Bijur-II G.P. of Memari-II  Block </t>
  </si>
  <si>
    <t>E 287455</t>
  </si>
  <si>
    <t>Coochbehar</t>
  </si>
  <si>
    <t xml:space="preserve">Nadia </t>
  </si>
  <si>
    <t>Sanitary Napkin Machine with Shed at Karimpur-II G.P. under Karimpur-I Block</t>
  </si>
  <si>
    <t>South 24-pgs</t>
  </si>
  <si>
    <t>Nursery within Usthi G.P., Magrahat-I Block</t>
  </si>
  <si>
    <t>E-303364</t>
  </si>
  <si>
    <t>RIR Poultry Farming within Pratapadityanagar G.P., Kakdwip Block</t>
  </si>
  <si>
    <t>E 302087</t>
  </si>
  <si>
    <t xml:space="preserve">RIR poultry farming at Jaulgachi G.P.,Bhangore-I Block, </t>
  </si>
  <si>
    <t>Poultry Farming Project in Chaltberia G.P. of Jaynagar-I Block</t>
  </si>
  <si>
    <t>E 302416</t>
  </si>
  <si>
    <t>Poultry Farming at Budhakhali G.P., Namkhana Block</t>
  </si>
  <si>
    <t>E 302056</t>
  </si>
  <si>
    <t xml:space="preserve">Desi Magur Aquaculture in cemented tank  in Baidyapur G.P., Kalna -II  Block . </t>
  </si>
  <si>
    <t>Poultry Farming  at  Bowai village, Berugram, G.P., Khandaghosh Block</t>
  </si>
  <si>
    <t>E 312295</t>
  </si>
  <si>
    <t xml:space="preserve">Air breathing Fish culture  at  Mahesbati  village, Raina, G.P., Raina-I Block by 5 SHGs </t>
  </si>
  <si>
    <t xml:space="preserve">Desi Magur, Singi  culture in cemented tank  at  Palishgram village, Shimulia II G.P., Mangalkote  Block </t>
  </si>
  <si>
    <t xml:space="preserve">Integrated Farm for Duckery, Fishery, Horticulture by 1 SHGs  at  G.P. Gazipur, Katwa-II  Block </t>
  </si>
  <si>
    <t>E 312306</t>
  </si>
  <si>
    <t>E 312266</t>
  </si>
  <si>
    <t>E 312296</t>
  </si>
  <si>
    <t>Four units of Goatery within Hingalganj  Block .</t>
  </si>
  <si>
    <t>RIR Layer Farming by SHG  within Rudranagar G.P., Sagar Block</t>
  </si>
  <si>
    <t xml:space="preserve">Poultry Hatchery  by a Sangha  within Kanpur Dhanberia  G.P., Diamond Harbour-I  Block </t>
  </si>
  <si>
    <t>Mushroom Cultivation at Raniganj Block</t>
  </si>
  <si>
    <t>Poultry Farming Jaulgachi G.P. Bhangore-I Block</t>
  </si>
  <si>
    <r>
      <rPr>
        <sz val="11"/>
        <color theme="1"/>
        <rFont val="Arial Narrow"/>
        <family val="2"/>
      </rPr>
      <t xml:space="preserve">Desi Magur, Singi  farming </t>
    </r>
    <r>
      <rPr>
        <sz val="11"/>
        <color rgb="FF333333"/>
        <rFont val="Arial Narrow"/>
        <family val="2"/>
      </rPr>
      <t xml:space="preserve">at village Multi,  Multi G.P. of Magrahat-II  Block </t>
    </r>
  </si>
  <si>
    <t>RIR Farming  by a SHG  within Bamanghata and  Shanpukur  G.P., Bhangore-II  Block .</t>
  </si>
  <si>
    <t>Poultry  by a SHG  within Kankandighi  G.P., Mathurapur  II  Block .</t>
  </si>
  <si>
    <t xml:space="preserve">Poultry Farming at Alladi G.P. under Salanpur Block </t>
  </si>
  <si>
    <t>Computer No</t>
  </si>
  <si>
    <t>E 313919</t>
  </si>
  <si>
    <t>E 313926</t>
  </si>
  <si>
    <t xml:space="preserve">Howrah </t>
  </si>
  <si>
    <t xml:space="preserve"> E 306391</t>
  </si>
  <si>
    <t xml:space="preserve">Ornamental Fish culture at Dakshin Sankrail G.P., Sankrail  Block </t>
  </si>
  <si>
    <t>E 315456</t>
  </si>
  <si>
    <t xml:space="preserve">Mushroom cultivation at Durgapur Abhoynagar  G.P., Bally Jagacha  Block </t>
  </si>
  <si>
    <t xml:space="preserve"> E 315461</t>
  </si>
  <si>
    <t xml:space="preserve">Mushroom cultivation at Dhaulsimla G.P., Uluberia-I   Block </t>
  </si>
  <si>
    <t>Black Bengal Goat rearing  at Kubatpur village, Kelepara G.P. of Pursurah Block</t>
  </si>
  <si>
    <t>Fund released</t>
  </si>
  <si>
    <t>Layer Poultry Farming  at Kallya G.P.Salanpur  Block</t>
  </si>
  <si>
    <t>Poultry Farming at Dharmada G.P. ,Nakashipara Block</t>
  </si>
  <si>
    <t xml:space="preserve">Orchid  and Gerbera Farming at Haripal  Block </t>
  </si>
  <si>
    <t>Broiler Poultry Farming at  village Hargara, Baragram G.P. ,Joypur Block</t>
  </si>
  <si>
    <t xml:space="preserve">Duckery  in Nuni G.P., Barabani   Block </t>
  </si>
  <si>
    <t>Mushroom Cultivation at Matikumra GP under Ranaghat-II Block</t>
  </si>
  <si>
    <t xml:space="preserve">Goat Farming alongwith Azolla cultivation   at  Madantore  G.P.,  Jamuria  Block </t>
  </si>
  <si>
    <t>Mushroom cultivation at Kumardihi village in Nabagram G.P., Pandabeswar Block</t>
  </si>
  <si>
    <t xml:space="preserve">Goat Farming alongwith Azolla cultivation   at  Bahadurpur G.P.,  Jamuria  Block </t>
  </si>
  <si>
    <t xml:space="preserve">Goat Farming alongwith Azolla cultivation   at  Panuria  G.P.,  Barabani  Block </t>
  </si>
  <si>
    <t>Mushroom cultivation at Chinchuria G.P., Jamuria Block</t>
  </si>
  <si>
    <t xml:space="preserve">Poultry Farming  and vegetable farming at Beliabathan, Jemari G.P. Raniganj  Block </t>
  </si>
  <si>
    <t>Alipuduar</t>
  </si>
  <si>
    <r>
      <t>Mushroom cultivation by 5 SHGs </t>
    </r>
    <r>
      <rPr>
        <sz val="11"/>
        <color rgb="FF333333"/>
        <rFont val="Calibri"/>
        <family val="2"/>
        <scheme val="minor"/>
      </rPr>
      <t> at Madarihat G.P. within Madarihat Birpara  Block</t>
    </r>
  </si>
  <si>
    <t>Mushroom cultivation at Maniram and  Naxalbari G.P.s  within Naxalbari  Block</t>
  </si>
  <si>
    <t xml:space="preserve">Darjeeling </t>
  </si>
  <si>
    <t xml:space="preserve">Mushroom cultivation at Atharakhai G.P.  within Matigara  Block </t>
  </si>
  <si>
    <t>Mushroom cultivation at Jalash Nijamtara G.P.  within Phansidewa  Block</t>
  </si>
  <si>
    <t>Biofloc pisciculture   at Pulbazar Bijanbari  G.P.  within Pulbazar  Block</t>
  </si>
  <si>
    <t xml:space="preserve">Handmade Costume Jewelry at Nachinda   G.P., Bally Jagacha  Block </t>
  </si>
  <si>
    <t>One unit  of Duckery and One unit RIR poultry within Sarenga  G.P., Sarenga Block</t>
  </si>
  <si>
    <t>Fresh water fish farming  within Sahapur-II G.P., Goalpokher-I  Block</t>
  </si>
  <si>
    <t>Poultry  farming  by 11 SHGs within Kalinarayanpur  G.P., Ranaghat -I  Block</t>
  </si>
  <si>
    <t>Kalimpong</t>
  </si>
  <si>
    <t xml:space="preserve">15 units of Black Bengal Goat Farming in 3 G.P.s within Hariharpara Block </t>
  </si>
  <si>
    <t xml:space="preserve">Murshidabad </t>
  </si>
  <si>
    <t>Black Bengal Goat Farming by 3 SHGs [ 27 units]  in Bhagirathpur G.P., Domkal Block</t>
  </si>
  <si>
    <t>20 units of Poultry Farming within Hariharpara Block</t>
  </si>
  <si>
    <t>12 units of Duckery within Raghunathganj-I Block</t>
  </si>
  <si>
    <t xml:space="preserve">  E  317778</t>
  </si>
  <si>
    <t>E  317796</t>
  </si>
  <si>
    <t>5 units of RIR chick Farming within Bhagwanpur Block</t>
  </si>
  <si>
    <t>Purba Medinipur</t>
  </si>
  <si>
    <t xml:space="preserve">Dairy Farming    at Lower School Dara II village  within Mirik  Block </t>
  </si>
  <si>
    <t xml:space="preserve">﻿RIR chick Farming  at Radhapur G.P., Shyampur-I   Block </t>
  </si>
  <si>
    <t xml:space="preserve">Pig Farming    at Okayati  village  within Mirik  Block </t>
  </si>
  <si>
    <t xml:space="preserve">Dairy Farming  at Upper School Dara village  within Mirik  Block </t>
  </si>
  <si>
    <t xml:space="preserve">Mushroom cultivation at Sonatala Village, Udaynarayanpur  Block </t>
  </si>
  <si>
    <t>Black Bengal Goat rearing   at Talpur G.P. of Tarakeswar Block</t>
  </si>
  <si>
    <t xml:space="preserve">Black Bengal Goat rearing  at Haripal Asutosh G.P., Haripal Block </t>
  </si>
  <si>
    <t>Mushroom cultivation at Basudebpur G.P., Uluberia II Block</t>
  </si>
  <si>
    <t xml:space="preserve">Vegetable Cultivation under Poly Green House  at Nigalay  village  within Mirik  Block </t>
  </si>
  <si>
    <t>E 320202</t>
  </si>
  <si>
    <t>E 321124</t>
  </si>
  <si>
    <t>Poultry Farming by 9 SHGs at Sitalkuchi Block</t>
  </si>
  <si>
    <t xml:space="preserve">Cymbidium Orchid by 2 SHGs at Kalimpong-II and Gorubathan Block </t>
  </si>
  <si>
    <t xml:space="preserve">Biofloc pisciculture   at Garanga G,P, within Garbeta-I  Block </t>
  </si>
  <si>
    <t>E 321676</t>
  </si>
  <si>
    <t xml:space="preserve">24 units of Goatery within Habra-II, Rajarhat, Deganga, Minakhan , Bagdah, Barasat-I  Block </t>
  </si>
  <si>
    <t>E 321688</t>
  </si>
  <si>
    <t xml:space="preserve">Rearing Desi Magur Koi Singi in Cemented tank, Achra G.P., Salanpur Block  </t>
  </si>
  <si>
    <t xml:space="preserve">Goatery alongwith Azolla Cultivation in Panuria G.P., Barabani  Block </t>
  </si>
  <si>
    <t>E 321809</t>
  </si>
  <si>
    <t>E 321802</t>
  </si>
  <si>
    <t>Layer Poultry bird Farming by SHG  within Ramganga G.P., Patharpratima Block</t>
  </si>
  <si>
    <t>Vegetable cultivation  3 villages of Polba Dadpur  Block</t>
  </si>
  <si>
    <t>E-311840</t>
  </si>
  <si>
    <t xml:space="preserve">Goat farming by One Sangha at Kashipur Block </t>
  </si>
  <si>
    <t xml:space="preserve">Birbhum </t>
  </si>
  <si>
    <t>Allied agriculture and Goatery at Ilumbazar Block</t>
  </si>
  <si>
    <t>E 324691</t>
  </si>
  <si>
    <t>E 290430</t>
  </si>
  <si>
    <t>Fresh water fish farming  within Mechpukur  G.P., Chopra  Block</t>
  </si>
  <si>
    <t xml:space="preserve">Vegetable cultivation  at Goswami Malipara Polba Dadpur G.P., Polba Dadpur Block </t>
  </si>
  <si>
    <t>Vegetable cultivation at Kharari G.P., Polba Dadpur Block</t>
  </si>
  <si>
    <t>SHG</t>
  </si>
  <si>
    <t>Entrepreneur</t>
  </si>
  <si>
    <t>Muktidhara / Non Muktidhara</t>
  </si>
  <si>
    <t>N</t>
  </si>
  <si>
    <t>Y</t>
  </si>
  <si>
    <t>E 318506</t>
  </si>
  <si>
    <t xml:space="preserve">Vegetable cultivation in low cost poly green house at Dhramada , Nakashipara Block </t>
  </si>
  <si>
    <t>Goatery [ 4 units] at Habra-I Block</t>
  </si>
  <si>
    <t>2 units of Goatery within Bamanpukur G.P., Minakhan   Block</t>
  </si>
  <si>
    <t xml:space="preserve">Rose cultivation by 2 SHG  at Dharmada G.P. , Nakashipara  Block </t>
  </si>
  <si>
    <t>Vegetable cultivation by  14 farmers at  Polba Dadpur  Block</t>
  </si>
  <si>
    <t>Eatery and Hair cutting Salon by two returned migrant workers at raghunathpur Municipality</t>
  </si>
  <si>
    <t>Purulia</t>
  </si>
  <si>
    <t>E 328193</t>
  </si>
  <si>
    <t xml:space="preserve">Economic activities of 4 returned migrant workers in Kashipur Block </t>
  </si>
  <si>
    <t>Broiler Chick Farming by an SHG within Tapan  Block.</t>
  </si>
  <si>
    <t xml:space="preserve">Dakshin Dinajpur </t>
  </si>
  <si>
    <t>E  330401</t>
  </si>
  <si>
    <t>E  330402</t>
  </si>
  <si>
    <t>E  330422</t>
  </si>
  <si>
    <t>Aloe Vera cultivation by a Sangha at Nokari G.P., Ranaghat-II Block</t>
  </si>
  <si>
    <t>E  306355</t>
  </si>
  <si>
    <t>E  330437</t>
  </si>
  <si>
    <t>E  330441</t>
  </si>
  <si>
    <t>Mushroom cultivation at Khanakul-I   Block</t>
  </si>
  <si>
    <t>Goatery &amp; Duckery by 3 SHGs at village Lipania,  Bhowridih G.P. of Para  Block</t>
  </si>
  <si>
    <t>Goat farming by an SHG at Gangarampur  Block</t>
  </si>
  <si>
    <t xml:space="preserve">Agro Industrial Hub [ Puffed Rice production, Soyabean processing, Fish farming, Vermicompost] at Purbasthali-II Block </t>
  </si>
  <si>
    <t>E 292422</t>
  </si>
  <si>
    <t>E 332693</t>
  </si>
  <si>
    <t>for RIR farming by 8 SHGs  within Habra-I, Block</t>
  </si>
  <si>
    <t>E 335195</t>
  </si>
  <si>
    <t>E 33269</t>
  </si>
  <si>
    <t xml:space="preserve">Goat farming by 8 SHGS  within Haroa  Block </t>
  </si>
  <si>
    <t>E 335229</t>
  </si>
  <si>
    <t>E 335235</t>
  </si>
  <si>
    <t>Layer Poultry   Farming within Khargram (23 SHGs) and Kandi ( 23 SHGs) Block</t>
  </si>
  <si>
    <t>E 317425</t>
  </si>
  <si>
    <t>Layer Poultry   Farming within Bharatpur-I Block</t>
  </si>
  <si>
    <t>E 336931</t>
  </si>
  <si>
    <t>Layer Poultry   Farming by 24 SHGs within Burwan Block</t>
  </si>
  <si>
    <t>E 336935</t>
  </si>
  <si>
    <t>Goat farming by an entrepreneur at Gangarampur  Block</t>
  </si>
  <si>
    <t>Jhargram</t>
  </si>
  <si>
    <t>Layer Poultry   Farming within Gopiballavpur-II Block</t>
  </si>
  <si>
    <t>E 336492</t>
  </si>
  <si>
    <t xml:space="preserve">Fresh Water Fish Farming and Poultry Farming at village Singerpur,Barabainan G.P. of  Raina-II Block </t>
  </si>
  <si>
    <t>Fresh water fish farming  by 1 SHG within Goalpokher-II  Block</t>
  </si>
  <si>
    <t>Fresh water fish farming  by 5 SHGs within Goalpokher-II  Block</t>
  </si>
  <si>
    <t>Mushroom cultivation  by 3 SHGs  within Kurseong  Block</t>
  </si>
  <si>
    <t xml:space="preserve">Furniture and equipment in Maa Canteen, Habbra-I Block </t>
  </si>
  <si>
    <t>Poultry and Pig Farming by 3 SHGs within Neturia Block</t>
  </si>
  <si>
    <t xml:space="preserve">Malda </t>
  </si>
  <si>
    <t>Kolkata</t>
  </si>
  <si>
    <t>Jalpaiguri</t>
  </si>
  <si>
    <t>Birbhum</t>
  </si>
  <si>
    <t>Paschim Medinipur</t>
  </si>
  <si>
    <t>Darjeeling</t>
  </si>
  <si>
    <t>Alipurduar</t>
  </si>
  <si>
    <t>Bankura</t>
  </si>
  <si>
    <t xml:space="preserve">North 24 Parganas </t>
  </si>
  <si>
    <t>Howrah</t>
  </si>
  <si>
    <t xml:space="preserve">South 24 Parganas </t>
  </si>
  <si>
    <t>Purba Bardhaman</t>
  </si>
  <si>
    <t xml:space="preserve">District </t>
  </si>
  <si>
    <t xml:space="preserve">Sl. </t>
  </si>
  <si>
    <t>y</t>
  </si>
  <si>
    <t xml:space="preserve">Fresh Water Fish Farming at Suri Municipality </t>
  </si>
  <si>
    <t>Status Report ofMicro Projects in Convergence mode in FY 2020-21</t>
  </si>
  <si>
    <t>Decoration of SHG selling unit at Raniganj Block and Panchayat Samiti Campus</t>
  </si>
  <si>
    <t>Fly Ash Brick Manufacturing unit  at Raniganj Block</t>
  </si>
  <si>
    <t>Turkey farming at Kharagpore-II Block</t>
  </si>
  <si>
    <t xml:space="preserve">Paneer  Plant at Katwa-II </t>
  </si>
  <si>
    <t>Poultry shed and chicks, Nabagram Block</t>
  </si>
  <si>
    <t>Murshidanad</t>
  </si>
  <si>
    <t xml:space="preserve">Sanitary Napkin Production unit at Amta-II </t>
  </si>
  <si>
    <t xml:space="preserve">Catfish Project at Salimdanga Model village under Jamalpur Block </t>
  </si>
  <si>
    <t xml:space="preserve">Muktidhara project in stand alone mode </t>
  </si>
  <si>
    <t>Rs. Lakh</t>
  </si>
  <si>
    <t>Micro Projects funded by Department in FY 2019-20</t>
  </si>
  <si>
    <t>Malda</t>
  </si>
  <si>
    <t>Installation of ten carpet looms at Manikchak</t>
  </si>
  <si>
    <t xml:space="preserve">No. of projects </t>
  </si>
  <si>
    <t xml:space="preserve">SHGs covered </t>
  </si>
  <si>
    <t xml:space="preserve">Entrepreneurs covered </t>
  </si>
  <si>
    <t xml:space="preserve">Amount [Rs.] </t>
  </si>
  <si>
    <t xml:space="preserve">Mushroom cultivation  at Jateswar-I G.P.  within Falakata  Block </t>
  </si>
  <si>
    <t xml:space="preserve">Mushroom cultivation s  at Kumargram Forest Village  within Kumargram  Block </t>
  </si>
  <si>
    <t xml:space="preserve">Mushroom cultivation  within Kalchini  Block </t>
  </si>
  <si>
    <t>Indian Runner Duck rearing within  Indpur  Block.</t>
  </si>
  <si>
    <t>Indian Runner Duck rearing within Hirbandh G.P., Hirbandh Block.</t>
  </si>
  <si>
    <t>Indian Runner Duck rearing within Bramhandiha  G.P., Indpur  Block</t>
  </si>
  <si>
    <t xml:space="preserve">Fish Farming   at Hazrahat II G.P., Mathbhanga –I  Block  </t>
  </si>
  <si>
    <t>Nursery  at Pundibari G.P., Coochbehar-II Block</t>
  </si>
  <si>
    <t>Poultry Farming within Matalhat G.P., Dinhata-I Block</t>
  </si>
  <si>
    <t>Poultry Farming  at Chilkirhat village, Chilkirhat G.P., Coochbehar-I Block</t>
  </si>
  <si>
    <t>Poultry Farming  at Dhandhinguri G.P., Coochbehar-II Block</t>
  </si>
  <si>
    <t>Indian Major Carp farming  within Kushmandi  Block</t>
  </si>
  <si>
    <t>Nursery   within Safanagar G.P., Kumarganj Block.</t>
  </si>
  <si>
    <t>Nursery farming  within Harirampur Block</t>
  </si>
  <si>
    <t>Rearing Desi Magur,  Koi , Singi within Danga G.P., Balurghat   Block.</t>
  </si>
  <si>
    <t xml:space="preserve">Goatery   at Lashkarpur  G.P., Jagatballavpur  Block </t>
  </si>
  <si>
    <t xml:space="preserve">Goatery   at Rudrapur  G.P., Domjur  Block </t>
  </si>
  <si>
    <t xml:space="preserve">Oyster Mushroom cultivation  at Bhatora  G.P., Amta-II  Block </t>
  </si>
  <si>
    <t>Poultry Farming at Kharuberia  , Nakole  &amp; Bargram  G.P.s, Shyampur-II Block</t>
  </si>
  <si>
    <t>Poultry Farming  at Haturia G.P., Bagnan-I Block</t>
  </si>
  <si>
    <t xml:space="preserve">RIR chick Farming  at Rudrapur  G.P., Domjur  Block </t>
  </si>
  <si>
    <t xml:space="preserve">RIR Poultry Farming   at Khirishberia village, Dingakhola  G.P., Shyampur-I Block </t>
  </si>
  <si>
    <t xml:space="preserve">Dairy Farming   at Kalimpong-I Block </t>
  </si>
  <si>
    <t xml:space="preserve">Dheki Chhata Chawal   at Kalimpong-II and Kalimpong 1  Block </t>
  </si>
  <si>
    <t xml:space="preserve">Gladiolus Floriculture at Kalimpong-I Block </t>
  </si>
  <si>
    <t xml:space="preserve">Goat rearing at Kalimpong-I, Block </t>
  </si>
  <si>
    <t>Oyster Mushroom  at Kalimpong-I and Gorubathan Block</t>
  </si>
  <si>
    <t xml:space="preserve">Pig rearing   at Kalimpong-I , Kalimpong-II and Gorubathan Block </t>
  </si>
  <si>
    <t>Poultry Farming   at Kalimpong-I, Kalimpong-II &amp; Gorubathan Block</t>
  </si>
  <si>
    <t xml:space="preserve">Shitake Mushroom at Kalimpong-I and Gorubathan Block </t>
  </si>
  <si>
    <t xml:space="preserve">Duckery within Suti-II Block </t>
  </si>
  <si>
    <t>Alovera cultivation at Matikumra village in Nokari G.P. within  Ranaghat-II Block</t>
  </si>
  <si>
    <t>Fresh water Fish Farming   at Bhatjungla  G.P., Krishnagor-I  Block</t>
  </si>
  <si>
    <t>Indian Major Carp Farming at  Pratappur G.P., Durgapur-Faridpur  Block</t>
  </si>
  <si>
    <t xml:space="preserve">Mushroom Cultivation at Bidbihar GP, Kanksa Block </t>
  </si>
  <si>
    <t xml:space="preserve">Mushroom Cultivation   at Trilokchandrapur GP, Kanksa Block </t>
  </si>
  <si>
    <t xml:space="preserve">Mushroom Cultivation  at Kanksa GP, Kanksa Block </t>
  </si>
  <si>
    <t xml:space="preserve">Mushroom Cultivation at Bonkati GP, Kanksa Block </t>
  </si>
  <si>
    <t>Fishery and Duckery by 30 ST Women SHGs members at Gardanmari village, Bhatar  Block</t>
  </si>
  <si>
    <t>RIR Poultry Farming  by SHGs  within Udaynarayanpur Block</t>
  </si>
  <si>
    <t>Goatery   at Bainan  G.P., Bagnan-I  Block</t>
  </si>
  <si>
    <t xml:space="preserve">UC received </t>
  </si>
  <si>
    <t xml:space="preserve">Bio Floc Fish Farming    within Belgoria-I  G.P., Santipur  Block. </t>
  </si>
  <si>
    <t xml:space="preserve">Mushroom cultivation  at Matikumra Village, Nokari G.P., Ranaghat-II Block </t>
  </si>
  <si>
    <t>Water Hyacinth Handicrafts within Jamshedpur   G.P., Karimpur-I  Block</t>
  </si>
  <si>
    <t>RIR Chick Farming  within Islampur Block</t>
  </si>
  <si>
    <t xml:space="preserve">Broiler Chick Farming at Matikunda-I G.P. within Islampur Block </t>
  </si>
  <si>
    <t>RIR Chick Farming within Islampur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</si>
</sst>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333333"/>
      <name val="Arial Narrow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15868"/>
      <name val="Bookman Old Style"/>
      <family val="1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33333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0" fillId="0" borderId="0" xfId="0" applyBorder="1" applyAlignment="1">
      <alignment vertical="center" wrapText="1"/>
    </xf>
    <xf numFmtId="0" fontId="10" fillId="0" borderId="5" xfId="0" applyFont="1" applyBorder="1" applyAlignment="1">
      <alignment horizontal="justify" vertical="center"/>
    </xf>
    <xf numFmtId="0" fontId="1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2" fontId="0" fillId="0" borderId="1" xfId="0" applyNumberFormat="1" applyBorder="1" applyAlignment="1">
      <alignment vertical="center" wrapText="1"/>
    </xf>
    <xf numFmtId="2" fontId="12" fillId="6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3" sqref="G3"/>
    </sheetView>
  </sheetViews>
  <sheetFormatPr defaultRowHeight="15" x14ac:dyDescent="0.25"/>
  <cols>
    <col min="1" max="1" width="5.42578125" style="3" customWidth="1"/>
    <col min="2" max="3" width="8.5703125" style="3" customWidth="1"/>
    <col min="4" max="4" width="10.140625" style="3" customWidth="1"/>
    <col min="5" max="5" width="12.28515625" style="7" customWidth="1"/>
    <col min="6" max="6" width="45" style="7" customWidth="1"/>
    <col min="7" max="8" width="13.42578125" style="3" customWidth="1"/>
    <col min="9" max="9" width="12.42578125" style="27" customWidth="1"/>
    <col min="10" max="10" width="10.140625" style="3" bestFit="1" customWidth="1"/>
    <col min="11" max="11" width="17.5703125" style="3" customWidth="1"/>
    <col min="12" max="12" width="10.7109375" style="13" customWidth="1"/>
    <col min="13" max="13" width="7.7109375" customWidth="1"/>
    <col min="14" max="14" width="14.28515625" customWidth="1"/>
  </cols>
  <sheetData>
    <row r="1" spans="1:13" ht="15" customHeight="1" x14ac:dyDescent="0.25">
      <c r="A1" s="55" t="s">
        <v>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3" ht="78.75" x14ac:dyDescent="0.25">
      <c r="A2" s="20" t="s">
        <v>0</v>
      </c>
      <c r="B2" s="20" t="s">
        <v>208</v>
      </c>
      <c r="C2" s="20" t="s">
        <v>206</v>
      </c>
      <c r="D2" s="20" t="s">
        <v>207</v>
      </c>
      <c r="E2" s="21" t="s">
        <v>1</v>
      </c>
      <c r="F2" s="21" t="s">
        <v>12</v>
      </c>
      <c r="G2" s="22" t="s">
        <v>83</v>
      </c>
      <c r="H2" s="22" t="s">
        <v>2</v>
      </c>
      <c r="I2" s="49" t="s">
        <v>3</v>
      </c>
      <c r="J2" s="22" t="s">
        <v>4</v>
      </c>
      <c r="K2" s="22" t="s">
        <v>5</v>
      </c>
      <c r="L2" s="23" t="s">
        <v>129</v>
      </c>
    </row>
    <row r="3" spans="1:13" ht="30" x14ac:dyDescent="0.25">
      <c r="A3" s="1">
        <v>1</v>
      </c>
      <c r="B3" s="1" t="s">
        <v>209</v>
      </c>
      <c r="C3" s="1">
        <v>2</v>
      </c>
      <c r="D3" s="1">
        <v>0</v>
      </c>
      <c r="E3" s="4" t="s">
        <v>153</v>
      </c>
      <c r="F3" s="4" t="s">
        <v>292</v>
      </c>
      <c r="G3" s="2">
        <v>44980</v>
      </c>
      <c r="H3" s="2">
        <v>44980</v>
      </c>
      <c r="I3" s="5">
        <v>110000</v>
      </c>
      <c r="J3" s="2">
        <f t="shared" ref="J3:J43" si="0">G3+H3+I3</f>
        <v>199960</v>
      </c>
      <c r="K3" s="5" t="s">
        <v>140</v>
      </c>
      <c r="L3" s="11"/>
      <c r="M3">
        <v>1</v>
      </c>
    </row>
    <row r="4" spans="1:13" ht="39.75" customHeight="1" x14ac:dyDescent="0.25">
      <c r="A4" s="1">
        <v>2</v>
      </c>
      <c r="B4" s="1" t="s">
        <v>209</v>
      </c>
      <c r="C4" s="1">
        <v>2</v>
      </c>
      <c r="D4" s="1">
        <v>0</v>
      </c>
      <c r="E4" s="4" t="s">
        <v>153</v>
      </c>
      <c r="F4" s="4" t="s">
        <v>293</v>
      </c>
      <c r="G4" s="2">
        <v>44980</v>
      </c>
      <c r="H4" s="2">
        <v>44980</v>
      </c>
      <c r="I4" s="5">
        <v>110000</v>
      </c>
      <c r="J4" s="2">
        <f t="shared" si="0"/>
        <v>199960</v>
      </c>
      <c r="K4" s="5" t="s">
        <v>140</v>
      </c>
      <c r="L4" s="11"/>
      <c r="M4">
        <v>2</v>
      </c>
    </row>
    <row r="5" spans="1:13" ht="31.5" customHeight="1" x14ac:dyDescent="0.25">
      <c r="A5" s="1">
        <v>3</v>
      </c>
      <c r="B5" s="1" t="s">
        <v>209</v>
      </c>
      <c r="C5" s="1">
        <v>5</v>
      </c>
      <c r="D5" s="1">
        <v>0</v>
      </c>
      <c r="E5" s="4" t="s">
        <v>153</v>
      </c>
      <c r="F5" s="15" t="s">
        <v>154</v>
      </c>
      <c r="G5" s="2">
        <v>112450</v>
      </c>
      <c r="H5" s="2">
        <v>112450</v>
      </c>
      <c r="I5" s="5">
        <v>275000</v>
      </c>
      <c r="J5" s="2">
        <f t="shared" si="0"/>
        <v>499900</v>
      </c>
      <c r="K5" s="5" t="s">
        <v>140</v>
      </c>
      <c r="L5" s="11">
        <v>316753</v>
      </c>
      <c r="M5">
        <v>3</v>
      </c>
    </row>
    <row r="6" spans="1:13" ht="31.5" customHeight="1" x14ac:dyDescent="0.3">
      <c r="A6" s="1">
        <v>4</v>
      </c>
      <c r="B6" s="1" t="s">
        <v>209</v>
      </c>
      <c r="C6" s="1">
        <v>6</v>
      </c>
      <c r="D6" s="1">
        <v>0</v>
      </c>
      <c r="E6" s="4" t="s">
        <v>153</v>
      </c>
      <c r="F6" s="4" t="s">
        <v>294</v>
      </c>
      <c r="G6" s="2">
        <v>134940</v>
      </c>
      <c r="H6" s="16">
        <v>134940</v>
      </c>
      <c r="I6" s="5">
        <v>330000</v>
      </c>
      <c r="J6" s="2">
        <f t="shared" si="0"/>
        <v>599880</v>
      </c>
      <c r="K6" s="5" t="s">
        <v>140</v>
      </c>
      <c r="L6" s="11"/>
      <c r="M6">
        <v>4</v>
      </c>
    </row>
    <row r="7" spans="1:13" s="36" customFormat="1" ht="31.5" customHeight="1" x14ac:dyDescent="0.25">
      <c r="A7" s="34"/>
      <c r="B7" s="34"/>
      <c r="C7" s="34">
        <f>SUM(C3:C6)</f>
        <v>15</v>
      </c>
      <c r="D7" s="34">
        <f t="shared" ref="D7:J7" si="1">SUM(D3:D6)</f>
        <v>0</v>
      </c>
      <c r="E7" s="34">
        <f t="shared" si="1"/>
        <v>0</v>
      </c>
      <c r="F7" s="34">
        <f t="shared" si="1"/>
        <v>0</v>
      </c>
      <c r="G7" s="34">
        <f t="shared" si="1"/>
        <v>337350</v>
      </c>
      <c r="H7" s="34">
        <f t="shared" si="1"/>
        <v>337350</v>
      </c>
      <c r="I7" s="50">
        <f t="shared" si="1"/>
        <v>825000</v>
      </c>
      <c r="J7" s="34">
        <f t="shared" si="1"/>
        <v>1499700</v>
      </c>
      <c r="K7" s="35"/>
      <c r="L7" s="34"/>
    </row>
    <row r="8" spans="1:13" ht="30.75" customHeight="1" x14ac:dyDescent="0.25">
      <c r="A8" s="1">
        <v>5</v>
      </c>
      <c r="B8" s="1" t="s">
        <v>209</v>
      </c>
      <c r="C8" s="1">
        <v>2</v>
      </c>
      <c r="D8" s="1">
        <v>0</v>
      </c>
      <c r="E8" s="4" t="s">
        <v>22</v>
      </c>
      <c r="F8" s="4" t="s">
        <v>161</v>
      </c>
      <c r="G8" s="2">
        <v>400000</v>
      </c>
      <c r="H8" s="2">
        <v>600000</v>
      </c>
      <c r="I8" s="5">
        <v>295305</v>
      </c>
      <c r="J8" s="2">
        <f t="shared" si="0"/>
        <v>1295305</v>
      </c>
      <c r="K8" s="5" t="s">
        <v>140</v>
      </c>
      <c r="L8" s="11">
        <v>317340</v>
      </c>
      <c r="M8" s="25">
        <v>1</v>
      </c>
    </row>
    <row r="9" spans="1:13" ht="43.5" customHeight="1" x14ac:dyDescent="0.25">
      <c r="A9" s="1">
        <v>6</v>
      </c>
      <c r="B9" s="1" t="s">
        <v>209</v>
      </c>
      <c r="C9" s="1">
        <v>3</v>
      </c>
      <c r="D9" s="1">
        <v>0</v>
      </c>
      <c r="E9" s="4" t="s">
        <v>22</v>
      </c>
      <c r="F9" s="4" t="s">
        <v>295</v>
      </c>
      <c r="G9" s="2">
        <v>700000</v>
      </c>
      <c r="H9" s="2">
        <v>0</v>
      </c>
      <c r="I9" s="5">
        <v>379780</v>
      </c>
      <c r="J9" s="2">
        <f t="shared" si="0"/>
        <v>1079780</v>
      </c>
      <c r="K9" s="9" t="s">
        <v>140</v>
      </c>
      <c r="L9" s="8" t="s">
        <v>42</v>
      </c>
      <c r="M9">
        <v>2</v>
      </c>
    </row>
    <row r="10" spans="1:13" ht="42" customHeight="1" x14ac:dyDescent="0.25">
      <c r="A10" s="1">
        <v>7</v>
      </c>
      <c r="B10" s="1" t="s">
        <v>209</v>
      </c>
      <c r="C10" s="1">
        <v>3</v>
      </c>
      <c r="D10" s="1">
        <v>0</v>
      </c>
      <c r="E10" s="4" t="s">
        <v>22</v>
      </c>
      <c r="F10" s="4" t="s">
        <v>296</v>
      </c>
      <c r="G10" s="2">
        <v>528450</v>
      </c>
      <c r="H10" s="2">
        <v>579700</v>
      </c>
      <c r="I10" s="5">
        <v>295305</v>
      </c>
      <c r="J10" s="2">
        <f t="shared" si="0"/>
        <v>1403455</v>
      </c>
      <c r="K10" s="9" t="s">
        <v>140</v>
      </c>
      <c r="L10" s="8" t="s">
        <v>43</v>
      </c>
      <c r="M10">
        <v>3</v>
      </c>
    </row>
    <row r="11" spans="1:13" ht="30.75" customHeight="1" x14ac:dyDescent="0.25">
      <c r="A11" s="1">
        <v>8</v>
      </c>
      <c r="B11" s="1" t="s">
        <v>209</v>
      </c>
      <c r="C11" s="1">
        <v>2</v>
      </c>
      <c r="D11" s="1">
        <v>0</v>
      </c>
      <c r="E11" s="4" t="s">
        <v>22</v>
      </c>
      <c r="F11" s="4" t="s">
        <v>297</v>
      </c>
      <c r="G11" s="2">
        <v>409241</v>
      </c>
      <c r="H11" s="2">
        <v>139160</v>
      </c>
      <c r="I11" s="5">
        <v>200000</v>
      </c>
      <c r="J11" s="2">
        <f t="shared" si="0"/>
        <v>748401</v>
      </c>
      <c r="K11" s="5" t="s">
        <v>140</v>
      </c>
      <c r="L11" s="2" t="s">
        <v>202</v>
      </c>
      <c r="M11">
        <v>4</v>
      </c>
    </row>
    <row r="12" spans="1:13" s="36" customFormat="1" ht="30.75" customHeight="1" x14ac:dyDescent="0.25">
      <c r="A12" s="34"/>
      <c r="B12" s="34"/>
      <c r="C12" s="34">
        <f>SUM(C8:C11)</f>
        <v>10</v>
      </c>
      <c r="D12" s="34">
        <f t="shared" ref="D12:J12" si="2">SUM(D8:D11)</f>
        <v>0</v>
      </c>
      <c r="E12" s="34">
        <f t="shared" si="2"/>
        <v>0</v>
      </c>
      <c r="F12" s="34">
        <f t="shared" si="2"/>
        <v>0</v>
      </c>
      <c r="G12" s="34">
        <f t="shared" si="2"/>
        <v>2037691</v>
      </c>
      <c r="H12" s="34">
        <f t="shared" si="2"/>
        <v>1318860</v>
      </c>
      <c r="I12" s="50">
        <f t="shared" si="2"/>
        <v>1170390</v>
      </c>
      <c r="J12" s="34">
        <f t="shared" si="2"/>
        <v>4526941</v>
      </c>
      <c r="K12" s="35"/>
      <c r="L12" s="37"/>
    </row>
    <row r="13" spans="1:13" ht="33" customHeight="1" x14ac:dyDescent="0.25">
      <c r="A13" s="1">
        <v>9</v>
      </c>
      <c r="B13" s="1" t="s">
        <v>210</v>
      </c>
      <c r="C13" s="1">
        <v>0</v>
      </c>
      <c r="D13" s="1">
        <v>1</v>
      </c>
      <c r="E13" s="4" t="s">
        <v>199</v>
      </c>
      <c r="F13" s="4" t="s">
        <v>200</v>
      </c>
      <c r="G13" s="2">
        <v>104000</v>
      </c>
      <c r="H13" s="2">
        <v>67500</v>
      </c>
      <c r="I13" s="5">
        <v>59000</v>
      </c>
      <c r="J13" s="2">
        <f t="shared" si="0"/>
        <v>230500</v>
      </c>
      <c r="K13" s="5" t="s">
        <v>140</v>
      </c>
      <c r="L13" s="1" t="s">
        <v>201</v>
      </c>
    </row>
    <row r="14" spans="1:13" ht="33" customHeight="1" x14ac:dyDescent="0.25">
      <c r="A14" s="1">
        <v>10</v>
      </c>
      <c r="B14" s="1" t="s">
        <v>272</v>
      </c>
      <c r="C14" s="1">
        <v>0</v>
      </c>
      <c r="D14" s="1">
        <v>1</v>
      </c>
      <c r="E14" s="4" t="s">
        <v>199</v>
      </c>
      <c r="F14" s="4" t="s">
        <v>273</v>
      </c>
      <c r="G14" s="2">
        <v>88000</v>
      </c>
      <c r="H14" s="2">
        <f>20500+17250</f>
        <v>37750</v>
      </c>
      <c r="I14" s="5">
        <v>48300</v>
      </c>
      <c r="J14" s="2">
        <f t="shared" si="0"/>
        <v>174050</v>
      </c>
      <c r="K14" s="5" t="s">
        <v>140</v>
      </c>
      <c r="L14" s="1"/>
    </row>
    <row r="15" spans="1:13" s="36" customFormat="1" ht="33" customHeight="1" x14ac:dyDescent="0.25">
      <c r="A15" s="34"/>
      <c r="B15" s="34"/>
      <c r="C15" s="34">
        <f>SUM(C13:C14)</f>
        <v>0</v>
      </c>
      <c r="D15" s="34">
        <f t="shared" ref="D15:J15" si="3">SUM(D13:D14)</f>
        <v>2</v>
      </c>
      <c r="E15" s="34">
        <f t="shared" si="3"/>
        <v>0</v>
      </c>
      <c r="F15" s="34">
        <f t="shared" si="3"/>
        <v>0</v>
      </c>
      <c r="G15" s="34">
        <f t="shared" si="3"/>
        <v>192000</v>
      </c>
      <c r="H15" s="34">
        <f t="shared" si="3"/>
        <v>105250</v>
      </c>
      <c r="I15" s="50">
        <f t="shared" si="3"/>
        <v>107300</v>
      </c>
      <c r="J15" s="34">
        <f t="shared" si="3"/>
        <v>404550</v>
      </c>
      <c r="K15" s="35"/>
      <c r="L15" s="34"/>
    </row>
    <row r="16" spans="1:13" ht="30" customHeight="1" x14ac:dyDescent="0.25">
      <c r="A16" s="1">
        <v>11</v>
      </c>
      <c r="B16" s="1" t="s">
        <v>209</v>
      </c>
      <c r="C16" s="1">
        <v>0</v>
      </c>
      <c r="D16" s="1">
        <v>148</v>
      </c>
      <c r="E16" s="4" t="s">
        <v>98</v>
      </c>
      <c r="F16" s="4" t="s">
        <v>298</v>
      </c>
      <c r="G16" s="2">
        <v>10149988</v>
      </c>
      <c r="H16" s="2">
        <v>177600</v>
      </c>
      <c r="I16" s="5">
        <v>266400</v>
      </c>
      <c r="J16" s="2">
        <f t="shared" si="0"/>
        <v>10593988</v>
      </c>
      <c r="K16" s="5" t="s">
        <v>140</v>
      </c>
      <c r="L16" s="1" t="s">
        <v>188</v>
      </c>
      <c r="M16">
        <v>1</v>
      </c>
    </row>
    <row r="17" spans="1:13" ht="30" customHeight="1" x14ac:dyDescent="0.25">
      <c r="A17" s="1">
        <v>12</v>
      </c>
      <c r="B17" s="1" t="s">
        <v>209</v>
      </c>
      <c r="C17" s="1">
        <v>1</v>
      </c>
      <c r="D17" s="1">
        <v>0</v>
      </c>
      <c r="E17" s="4" t="s">
        <v>98</v>
      </c>
      <c r="F17" s="4" t="s">
        <v>299</v>
      </c>
      <c r="G17" s="2">
        <v>733728</v>
      </c>
      <c r="H17" s="2">
        <v>0</v>
      </c>
      <c r="I17" s="5">
        <v>17680</v>
      </c>
      <c r="J17" s="2">
        <f t="shared" si="0"/>
        <v>751408</v>
      </c>
      <c r="K17" s="5" t="s">
        <v>140</v>
      </c>
      <c r="L17" s="1" t="s">
        <v>184</v>
      </c>
      <c r="M17">
        <v>2</v>
      </c>
    </row>
    <row r="18" spans="1:13" ht="41.25" customHeight="1" x14ac:dyDescent="0.25">
      <c r="A18" s="1">
        <v>13</v>
      </c>
      <c r="B18" s="1" t="s">
        <v>209</v>
      </c>
      <c r="C18" s="1">
        <v>11</v>
      </c>
      <c r="D18" s="1">
        <v>0</v>
      </c>
      <c r="E18" s="4" t="s">
        <v>98</v>
      </c>
      <c r="F18" s="4" t="s">
        <v>300</v>
      </c>
      <c r="G18" s="2">
        <v>1084464</v>
      </c>
      <c r="H18" s="2">
        <v>0</v>
      </c>
      <c r="I18" s="5">
        <v>37800</v>
      </c>
      <c r="J18" s="2">
        <f t="shared" si="0"/>
        <v>1122264</v>
      </c>
      <c r="K18" s="9" t="s">
        <v>140</v>
      </c>
      <c r="L18" s="8">
        <v>323279</v>
      </c>
      <c r="M18">
        <v>3</v>
      </c>
    </row>
    <row r="19" spans="1:13" ht="30" customHeight="1" x14ac:dyDescent="0.25">
      <c r="A19" s="1">
        <v>14</v>
      </c>
      <c r="B19" s="1" t="s">
        <v>209</v>
      </c>
      <c r="C19" s="1">
        <v>11</v>
      </c>
      <c r="D19" s="1">
        <v>0</v>
      </c>
      <c r="E19" s="4" t="s">
        <v>98</v>
      </c>
      <c r="F19" s="4" t="s">
        <v>301</v>
      </c>
      <c r="G19" s="2">
        <v>994092</v>
      </c>
      <c r="H19" s="2">
        <v>0</v>
      </c>
      <c r="I19" s="5">
        <v>34650</v>
      </c>
      <c r="J19" s="2">
        <f t="shared" si="0"/>
        <v>1028742</v>
      </c>
      <c r="K19" s="5" t="s">
        <v>140</v>
      </c>
      <c r="L19" s="11">
        <v>311898</v>
      </c>
      <c r="M19">
        <v>4</v>
      </c>
    </row>
    <row r="20" spans="1:13" ht="30" x14ac:dyDescent="0.25">
      <c r="A20" s="1">
        <v>15</v>
      </c>
      <c r="B20" s="1" t="s">
        <v>209</v>
      </c>
      <c r="C20" s="1">
        <v>2</v>
      </c>
      <c r="D20" s="1">
        <v>0</v>
      </c>
      <c r="E20" s="4" t="s">
        <v>98</v>
      </c>
      <c r="F20" s="4" t="s">
        <v>302</v>
      </c>
      <c r="G20" s="2">
        <v>425864</v>
      </c>
      <c r="H20" s="2">
        <v>0</v>
      </c>
      <c r="I20" s="5">
        <v>31500</v>
      </c>
      <c r="J20" s="2">
        <f t="shared" si="0"/>
        <v>457364</v>
      </c>
      <c r="K20" s="5" t="s">
        <v>140</v>
      </c>
      <c r="L20" s="1">
        <v>322930</v>
      </c>
      <c r="M20">
        <v>5</v>
      </c>
    </row>
    <row r="21" spans="1:13" ht="36.75" customHeight="1" x14ac:dyDescent="0.25">
      <c r="A21" s="1">
        <v>16</v>
      </c>
      <c r="B21" s="1" t="s">
        <v>209</v>
      </c>
      <c r="C21" s="1">
        <v>0</v>
      </c>
      <c r="D21" s="1">
        <v>14</v>
      </c>
      <c r="E21" s="4" t="s">
        <v>98</v>
      </c>
      <c r="F21" s="4" t="s">
        <v>185</v>
      </c>
      <c r="G21" s="2">
        <v>813348</v>
      </c>
      <c r="H21" s="2">
        <v>0</v>
      </c>
      <c r="I21" s="5">
        <v>28350</v>
      </c>
      <c r="J21" s="2">
        <f t="shared" si="0"/>
        <v>841698</v>
      </c>
      <c r="K21" s="5" t="s">
        <v>140</v>
      </c>
      <c r="L21" s="1"/>
      <c r="M21">
        <v>6</v>
      </c>
    </row>
    <row r="22" spans="1:13" s="36" customFormat="1" ht="36.75" customHeight="1" x14ac:dyDescent="0.25">
      <c r="A22" s="34"/>
      <c r="B22" s="34"/>
      <c r="C22" s="34">
        <f>SUM(C16:C21)</f>
        <v>25</v>
      </c>
      <c r="D22" s="34">
        <f t="shared" ref="D22:J22" si="4">SUM(D16:D21)</f>
        <v>162</v>
      </c>
      <c r="E22" s="34">
        <f t="shared" si="4"/>
        <v>0</v>
      </c>
      <c r="F22" s="34">
        <f t="shared" si="4"/>
        <v>0</v>
      </c>
      <c r="G22" s="34">
        <f t="shared" si="4"/>
        <v>14201484</v>
      </c>
      <c r="H22" s="34">
        <f t="shared" si="4"/>
        <v>177600</v>
      </c>
      <c r="I22" s="50">
        <f t="shared" si="4"/>
        <v>416380</v>
      </c>
      <c r="J22" s="34">
        <f t="shared" si="4"/>
        <v>14795464</v>
      </c>
      <c r="K22" s="35"/>
      <c r="L22" s="34"/>
    </row>
    <row r="23" spans="1:13" ht="30" x14ac:dyDescent="0.25">
      <c r="A23" s="1">
        <v>17</v>
      </c>
      <c r="B23" s="1" t="s">
        <v>209</v>
      </c>
      <c r="C23" s="1">
        <v>1</v>
      </c>
      <c r="D23" s="1">
        <v>0</v>
      </c>
      <c r="E23" s="4" t="s">
        <v>222</v>
      </c>
      <c r="F23" s="4" t="s">
        <v>221</v>
      </c>
      <c r="G23" s="2">
        <v>84965</v>
      </c>
      <c r="H23" s="2">
        <v>6000</v>
      </c>
      <c r="I23" s="5">
        <v>35000</v>
      </c>
      <c r="J23" s="2">
        <f t="shared" si="0"/>
        <v>125965</v>
      </c>
      <c r="K23" s="5" t="s">
        <v>140</v>
      </c>
      <c r="L23" s="11">
        <v>330394</v>
      </c>
      <c r="M23" s="25">
        <v>1</v>
      </c>
    </row>
    <row r="24" spans="1:13" ht="32.25" customHeight="1" x14ac:dyDescent="0.25">
      <c r="A24" s="1">
        <v>18</v>
      </c>
      <c r="B24" s="1" t="s">
        <v>209</v>
      </c>
      <c r="C24" s="1">
        <v>0</v>
      </c>
      <c r="D24" s="1">
        <v>1</v>
      </c>
      <c r="E24" s="4" t="s">
        <v>222</v>
      </c>
      <c r="F24" s="4" t="s">
        <v>248</v>
      </c>
      <c r="G24" s="2">
        <v>47862</v>
      </c>
      <c r="H24" s="2">
        <v>0</v>
      </c>
      <c r="I24" s="5">
        <v>34000</v>
      </c>
      <c r="J24" s="2">
        <f t="shared" si="0"/>
        <v>81862</v>
      </c>
      <c r="K24" s="5" t="s">
        <v>140</v>
      </c>
      <c r="L24" s="11" t="s">
        <v>238</v>
      </c>
      <c r="M24">
        <v>2</v>
      </c>
    </row>
    <row r="25" spans="1:13" ht="29.25" customHeight="1" x14ac:dyDescent="0.25">
      <c r="A25" s="1">
        <v>19</v>
      </c>
      <c r="B25" s="1" t="s">
        <v>209</v>
      </c>
      <c r="C25" s="1">
        <v>1</v>
      </c>
      <c r="D25" s="1">
        <v>0</v>
      </c>
      <c r="E25" s="4" t="s">
        <v>222</v>
      </c>
      <c r="F25" s="4" t="s">
        <v>232</v>
      </c>
      <c r="G25" s="2">
        <v>47862</v>
      </c>
      <c r="H25" s="2">
        <v>0</v>
      </c>
      <c r="I25" s="5">
        <v>94000</v>
      </c>
      <c r="J25" s="2">
        <f t="shared" si="0"/>
        <v>141862</v>
      </c>
      <c r="K25" s="5" t="s">
        <v>140</v>
      </c>
      <c r="L25" s="11" t="s">
        <v>235</v>
      </c>
      <c r="M25" s="25">
        <v>3</v>
      </c>
    </row>
    <row r="26" spans="1:13" ht="30" x14ac:dyDescent="0.25">
      <c r="A26" s="1">
        <v>20</v>
      </c>
      <c r="B26" s="1" t="s">
        <v>209</v>
      </c>
      <c r="C26" s="1">
        <v>1</v>
      </c>
      <c r="D26" s="1">
        <v>1</v>
      </c>
      <c r="E26" s="4" t="s">
        <v>222</v>
      </c>
      <c r="F26" s="4" t="s">
        <v>303</v>
      </c>
      <c r="G26" s="2">
        <v>0</v>
      </c>
      <c r="H26" s="2">
        <v>252850</v>
      </c>
      <c r="I26" s="5">
        <v>68000</v>
      </c>
      <c r="J26" s="2">
        <f t="shared" si="0"/>
        <v>320850</v>
      </c>
      <c r="K26" s="5" t="s">
        <v>140</v>
      </c>
      <c r="L26" s="2" t="s">
        <v>225</v>
      </c>
      <c r="M26">
        <v>4</v>
      </c>
    </row>
    <row r="27" spans="1:13" ht="30" x14ac:dyDescent="0.25">
      <c r="A27" s="1">
        <v>21</v>
      </c>
      <c r="B27" s="1" t="s">
        <v>209</v>
      </c>
      <c r="C27" s="1">
        <v>1</v>
      </c>
      <c r="D27" s="1">
        <v>0</v>
      </c>
      <c r="E27" s="4" t="s">
        <v>222</v>
      </c>
      <c r="F27" s="4" t="s">
        <v>304</v>
      </c>
      <c r="G27" s="2">
        <v>129600</v>
      </c>
      <c r="H27" s="2">
        <v>0</v>
      </c>
      <c r="I27" s="5">
        <v>51103</v>
      </c>
      <c r="J27" s="2">
        <f t="shared" si="0"/>
        <v>180703</v>
      </c>
      <c r="K27" s="5" t="s">
        <v>140</v>
      </c>
      <c r="L27" s="11" t="s">
        <v>224</v>
      </c>
      <c r="M27" s="25">
        <v>5</v>
      </c>
    </row>
    <row r="28" spans="1:13" ht="42.75" customHeight="1" x14ac:dyDescent="0.25">
      <c r="A28" s="1">
        <v>22</v>
      </c>
      <c r="B28" s="1" t="s">
        <v>209</v>
      </c>
      <c r="C28" s="1">
        <v>1</v>
      </c>
      <c r="D28" s="1">
        <v>0</v>
      </c>
      <c r="E28" s="4" t="s">
        <v>222</v>
      </c>
      <c r="F28" s="4" t="s">
        <v>305</v>
      </c>
      <c r="G28" s="2">
        <v>450738</v>
      </c>
      <c r="H28" s="2">
        <v>2410</v>
      </c>
      <c r="I28" s="5">
        <v>235977</v>
      </c>
      <c r="J28" s="2">
        <f t="shared" si="0"/>
        <v>689125</v>
      </c>
      <c r="K28" s="5" t="s">
        <v>140</v>
      </c>
      <c r="L28" s="11" t="s">
        <v>241</v>
      </c>
      <c r="M28">
        <v>6</v>
      </c>
    </row>
    <row r="29" spans="1:13" ht="30" x14ac:dyDescent="0.25">
      <c r="A29" s="1">
        <v>23</v>
      </c>
      <c r="B29" s="1" t="s">
        <v>209</v>
      </c>
      <c r="C29" s="1">
        <v>1</v>
      </c>
      <c r="D29" s="1">
        <v>0</v>
      </c>
      <c r="E29" s="4" t="s">
        <v>222</v>
      </c>
      <c r="F29" s="4" t="s">
        <v>306</v>
      </c>
      <c r="G29" s="2">
        <v>510288</v>
      </c>
      <c r="H29" s="2">
        <v>92170</v>
      </c>
      <c r="I29" s="5">
        <v>24260</v>
      </c>
      <c r="J29" s="2">
        <f t="shared" si="0"/>
        <v>626718</v>
      </c>
      <c r="K29" s="5" t="s">
        <v>140</v>
      </c>
      <c r="L29" s="11" t="s">
        <v>223</v>
      </c>
      <c r="M29" s="25">
        <v>7</v>
      </c>
    </row>
    <row r="30" spans="1:13" s="36" customFormat="1" x14ac:dyDescent="0.25">
      <c r="A30" s="34"/>
      <c r="B30" s="34"/>
      <c r="C30" s="34">
        <f>SUM(C23:C29)</f>
        <v>6</v>
      </c>
      <c r="D30" s="34">
        <f t="shared" ref="D30:J30" si="5">SUM(D23:D29)</f>
        <v>2</v>
      </c>
      <c r="E30" s="34">
        <f t="shared" si="5"/>
        <v>0</v>
      </c>
      <c r="F30" s="34">
        <f t="shared" si="5"/>
        <v>0</v>
      </c>
      <c r="G30" s="34">
        <f t="shared" si="5"/>
        <v>1271315</v>
      </c>
      <c r="H30" s="34">
        <f t="shared" si="5"/>
        <v>353430</v>
      </c>
      <c r="I30" s="50">
        <f t="shared" si="5"/>
        <v>542340</v>
      </c>
      <c r="J30" s="34">
        <f t="shared" si="5"/>
        <v>2167085</v>
      </c>
      <c r="K30" s="35"/>
      <c r="L30" s="34"/>
    </row>
    <row r="31" spans="1:13" ht="30" x14ac:dyDescent="0.25">
      <c r="A31" s="1">
        <v>24</v>
      </c>
      <c r="B31" s="1" t="s">
        <v>209</v>
      </c>
      <c r="C31" s="1">
        <v>1</v>
      </c>
      <c r="D31" s="1">
        <v>0</v>
      </c>
      <c r="E31" s="4" t="s">
        <v>156</v>
      </c>
      <c r="F31" s="4" t="s">
        <v>159</v>
      </c>
      <c r="G31" s="2">
        <v>197284</v>
      </c>
      <c r="H31" s="2">
        <v>0</v>
      </c>
      <c r="I31" s="5">
        <v>49000</v>
      </c>
      <c r="J31" s="2">
        <f t="shared" si="0"/>
        <v>246284</v>
      </c>
      <c r="K31" s="5" t="s">
        <v>140</v>
      </c>
      <c r="L31" s="11">
        <v>317083</v>
      </c>
      <c r="M31" s="25">
        <v>1</v>
      </c>
    </row>
    <row r="32" spans="1:13" ht="30" x14ac:dyDescent="0.25">
      <c r="A32" s="1">
        <v>25</v>
      </c>
      <c r="B32" s="1" t="s">
        <v>209</v>
      </c>
      <c r="C32" s="1">
        <v>1</v>
      </c>
      <c r="D32" s="1">
        <v>0</v>
      </c>
      <c r="E32" s="4" t="s">
        <v>156</v>
      </c>
      <c r="F32" s="4" t="s">
        <v>174</v>
      </c>
      <c r="G32" s="2">
        <v>189361</v>
      </c>
      <c r="H32" s="2">
        <v>0</v>
      </c>
      <c r="I32" s="5">
        <v>75000</v>
      </c>
      <c r="J32" s="2">
        <f t="shared" si="0"/>
        <v>264361</v>
      </c>
      <c r="K32" s="5" t="s">
        <v>140</v>
      </c>
      <c r="L32" s="11" t="s">
        <v>211</v>
      </c>
      <c r="M32">
        <v>2</v>
      </c>
    </row>
    <row r="33" spans="1:13" ht="33" customHeight="1" x14ac:dyDescent="0.25">
      <c r="A33" s="1">
        <v>26</v>
      </c>
      <c r="B33" s="1" t="s">
        <v>209</v>
      </c>
      <c r="C33" s="1">
        <v>1</v>
      </c>
      <c r="D33" s="1">
        <v>0</v>
      </c>
      <c r="E33" s="4" t="s">
        <v>156</v>
      </c>
      <c r="F33" s="4" t="s">
        <v>177</v>
      </c>
      <c r="G33" s="2">
        <v>164092</v>
      </c>
      <c r="H33" s="2">
        <v>0</v>
      </c>
      <c r="I33" s="5">
        <v>75000</v>
      </c>
      <c r="J33" s="2">
        <f t="shared" si="0"/>
        <v>239092</v>
      </c>
      <c r="K33" s="5" t="s">
        <v>140</v>
      </c>
      <c r="L33" s="19">
        <v>318513</v>
      </c>
      <c r="M33" s="25">
        <v>3</v>
      </c>
    </row>
    <row r="34" spans="1:13" ht="29.25" customHeight="1" x14ac:dyDescent="0.25">
      <c r="A34" s="1">
        <v>27</v>
      </c>
      <c r="B34" s="1" t="s">
        <v>209</v>
      </c>
      <c r="C34" s="1">
        <v>3</v>
      </c>
      <c r="D34" s="1">
        <v>0</v>
      </c>
      <c r="E34" s="4" t="s">
        <v>156</v>
      </c>
      <c r="F34" s="4" t="s">
        <v>255</v>
      </c>
      <c r="G34" s="2">
        <v>0</v>
      </c>
      <c r="H34" s="2">
        <v>291330</v>
      </c>
      <c r="I34" s="5">
        <v>165000</v>
      </c>
      <c r="J34" s="2">
        <f t="shared" si="0"/>
        <v>456330</v>
      </c>
      <c r="K34" s="5" t="s">
        <v>140</v>
      </c>
      <c r="L34" s="11">
        <v>344863</v>
      </c>
      <c r="M34">
        <v>4</v>
      </c>
    </row>
    <row r="35" spans="1:13" ht="38.25" customHeight="1" x14ac:dyDescent="0.25">
      <c r="A35" s="1">
        <v>28</v>
      </c>
      <c r="B35" s="1" t="s">
        <v>209</v>
      </c>
      <c r="C35" s="1">
        <v>1</v>
      </c>
      <c r="D35" s="1">
        <v>0</v>
      </c>
      <c r="E35" s="4" t="s">
        <v>156</v>
      </c>
      <c r="F35" s="4" t="s">
        <v>157</v>
      </c>
      <c r="G35" s="2">
        <v>50604</v>
      </c>
      <c r="H35" s="2">
        <v>11340</v>
      </c>
      <c r="I35" s="5">
        <v>25000</v>
      </c>
      <c r="J35" s="2">
        <f t="shared" si="0"/>
        <v>86944</v>
      </c>
      <c r="K35" s="5" t="s">
        <v>140</v>
      </c>
      <c r="L35" s="11"/>
      <c r="M35" s="25">
        <v>5</v>
      </c>
    </row>
    <row r="36" spans="1:13" ht="37.5" customHeight="1" x14ac:dyDescent="0.25">
      <c r="A36" s="1">
        <v>29</v>
      </c>
      <c r="B36" s="1" t="s">
        <v>210</v>
      </c>
      <c r="C36" s="1">
        <v>1</v>
      </c>
      <c r="D36" s="1">
        <v>0</v>
      </c>
      <c r="E36" s="4" t="s">
        <v>156</v>
      </c>
      <c r="F36" s="4" t="s">
        <v>158</v>
      </c>
      <c r="G36" s="2">
        <v>192000</v>
      </c>
      <c r="H36" s="2">
        <v>80000</v>
      </c>
      <c r="I36" s="5">
        <v>128000</v>
      </c>
      <c r="J36" s="2">
        <f t="shared" si="0"/>
        <v>400000</v>
      </c>
      <c r="K36" s="5" t="s">
        <v>140</v>
      </c>
      <c r="L36" s="11"/>
      <c r="M36">
        <v>6</v>
      </c>
    </row>
    <row r="37" spans="1:13" ht="30" x14ac:dyDescent="0.25">
      <c r="A37" s="1">
        <v>30</v>
      </c>
      <c r="B37" s="1" t="s">
        <v>210</v>
      </c>
      <c r="C37" s="1">
        <v>1</v>
      </c>
      <c r="D37" s="1">
        <v>0</v>
      </c>
      <c r="E37" s="4" t="s">
        <v>156</v>
      </c>
      <c r="F37" s="4" t="s">
        <v>155</v>
      </c>
      <c r="G37" s="2">
        <v>80000</v>
      </c>
      <c r="H37" s="2">
        <v>60000</v>
      </c>
      <c r="I37" s="5">
        <v>60000</v>
      </c>
      <c r="J37" s="2">
        <f t="shared" si="0"/>
        <v>200000</v>
      </c>
      <c r="K37" s="5" t="s">
        <v>140</v>
      </c>
      <c r="L37" s="11">
        <v>316831</v>
      </c>
      <c r="M37" s="25">
        <v>7</v>
      </c>
    </row>
    <row r="38" spans="1:13" ht="30" x14ac:dyDescent="0.25">
      <c r="A38" s="1">
        <v>31</v>
      </c>
      <c r="B38" s="1" t="s">
        <v>210</v>
      </c>
      <c r="C38" s="1">
        <v>1</v>
      </c>
      <c r="D38" s="1">
        <v>0</v>
      </c>
      <c r="E38" s="4" t="s">
        <v>156</v>
      </c>
      <c r="F38" s="4" t="s">
        <v>176</v>
      </c>
      <c r="G38" s="2">
        <v>120361</v>
      </c>
      <c r="H38" s="2">
        <v>0</v>
      </c>
      <c r="I38" s="5">
        <v>65000</v>
      </c>
      <c r="J38" s="2">
        <f t="shared" si="0"/>
        <v>185361</v>
      </c>
      <c r="K38" s="5" t="s">
        <v>140</v>
      </c>
      <c r="L38" s="11"/>
      <c r="M38">
        <v>8</v>
      </c>
    </row>
    <row r="39" spans="1:13" ht="13.5" customHeight="1" x14ac:dyDescent="0.25">
      <c r="A39" s="1">
        <v>32</v>
      </c>
      <c r="B39" s="1" t="s">
        <v>210</v>
      </c>
      <c r="C39" s="1">
        <v>1</v>
      </c>
      <c r="D39" s="1">
        <v>0</v>
      </c>
      <c r="E39" s="4" t="s">
        <v>156</v>
      </c>
      <c r="F39" s="4" t="s">
        <v>182</v>
      </c>
      <c r="G39" s="2">
        <v>261534</v>
      </c>
      <c r="H39" s="2">
        <v>0</v>
      </c>
      <c r="I39" s="5">
        <v>60000</v>
      </c>
      <c r="J39" s="2">
        <f t="shared" si="0"/>
        <v>321534</v>
      </c>
      <c r="K39" s="5" t="s">
        <v>140</v>
      </c>
      <c r="L39" s="11" t="s">
        <v>183</v>
      </c>
      <c r="M39" s="25">
        <v>9</v>
      </c>
    </row>
    <row r="40" spans="1:13" s="36" customFormat="1" ht="13.5" customHeight="1" x14ac:dyDescent="0.25">
      <c r="A40" s="34"/>
      <c r="B40" s="34"/>
      <c r="C40" s="34">
        <f>SUM(C31:C39)</f>
        <v>11</v>
      </c>
      <c r="D40" s="34">
        <f t="shared" ref="D40:J40" si="6">SUM(D31:D39)</f>
        <v>0</v>
      </c>
      <c r="E40" s="34">
        <f t="shared" si="6"/>
        <v>0</v>
      </c>
      <c r="F40" s="34">
        <f t="shared" si="6"/>
        <v>0</v>
      </c>
      <c r="G40" s="34">
        <f t="shared" si="6"/>
        <v>1255236</v>
      </c>
      <c r="H40" s="34">
        <f t="shared" si="6"/>
        <v>442670</v>
      </c>
      <c r="I40" s="50">
        <f t="shared" si="6"/>
        <v>702000</v>
      </c>
      <c r="J40" s="34">
        <f t="shared" si="6"/>
        <v>2399906</v>
      </c>
      <c r="K40" s="35"/>
      <c r="L40" s="34"/>
      <c r="M40" s="38"/>
    </row>
    <row r="41" spans="1:13" ht="32.25" customHeight="1" x14ac:dyDescent="0.25">
      <c r="A41" s="1">
        <v>33</v>
      </c>
      <c r="B41" s="1" t="s">
        <v>210</v>
      </c>
      <c r="C41" s="1">
        <v>1</v>
      </c>
      <c r="D41" s="1">
        <v>0</v>
      </c>
      <c r="E41" s="4" t="s">
        <v>9</v>
      </c>
      <c r="F41" s="4" t="s">
        <v>179</v>
      </c>
      <c r="G41" s="2">
        <v>740295</v>
      </c>
      <c r="H41" s="2">
        <v>0</v>
      </c>
      <c r="I41" s="5">
        <v>172515</v>
      </c>
      <c r="J41" s="2">
        <f t="shared" si="0"/>
        <v>912810</v>
      </c>
      <c r="K41" s="5" t="s">
        <v>140</v>
      </c>
      <c r="L41" s="11" t="s">
        <v>130</v>
      </c>
      <c r="M41" s="28">
        <v>1</v>
      </c>
    </row>
    <row r="42" spans="1:13" ht="32.25" customHeight="1" x14ac:dyDescent="0.25">
      <c r="A42" s="1">
        <v>34</v>
      </c>
      <c r="B42" s="1" t="s">
        <v>210</v>
      </c>
      <c r="C42" s="1">
        <v>0</v>
      </c>
      <c r="D42" s="1">
        <v>14</v>
      </c>
      <c r="E42" s="4" t="s">
        <v>9</v>
      </c>
      <c r="F42" s="4" t="s">
        <v>180</v>
      </c>
      <c r="G42" s="2">
        <v>49353</v>
      </c>
      <c r="H42" s="2">
        <v>0</v>
      </c>
      <c r="I42" s="5">
        <v>11500</v>
      </c>
      <c r="J42" s="2">
        <f t="shared" si="0"/>
        <v>60853</v>
      </c>
      <c r="K42" s="5" t="s">
        <v>140</v>
      </c>
      <c r="L42" s="11" t="s">
        <v>131</v>
      </c>
      <c r="M42" s="28">
        <v>2</v>
      </c>
    </row>
    <row r="43" spans="1:13" ht="33.75" customHeight="1" x14ac:dyDescent="0.25">
      <c r="A43" s="1">
        <v>35</v>
      </c>
      <c r="B43" s="1" t="s">
        <v>210</v>
      </c>
      <c r="C43" s="1">
        <v>1</v>
      </c>
      <c r="D43" s="1">
        <v>0</v>
      </c>
      <c r="E43" s="4" t="s">
        <v>9</v>
      </c>
      <c r="F43" s="4" t="s">
        <v>139</v>
      </c>
      <c r="G43" s="2">
        <v>740295</v>
      </c>
      <c r="H43" s="2">
        <v>0</v>
      </c>
      <c r="I43" s="5">
        <f>172515+38025</f>
        <v>210540</v>
      </c>
      <c r="J43" s="2">
        <f t="shared" si="0"/>
        <v>950835</v>
      </c>
      <c r="K43" s="9" t="s">
        <v>140</v>
      </c>
      <c r="L43" s="8">
        <v>310151</v>
      </c>
      <c r="M43" s="28">
        <v>3</v>
      </c>
    </row>
    <row r="44" spans="1:13" x14ac:dyDescent="0.25">
      <c r="A44" s="1">
        <v>36</v>
      </c>
      <c r="B44" s="1" t="s">
        <v>210</v>
      </c>
      <c r="C44" s="1">
        <v>1</v>
      </c>
      <c r="D44" s="1">
        <v>0</v>
      </c>
      <c r="E44" s="4" t="s">
        <v>9</v>
      </c>
      <c r="F44" s="4" t="s">
        <v>21</v>
      </c>
      <c r="G44" s="2">
        <v>35592</v>
      </c>
      <c r="H44" s="2">
        <v>35592</v>
      </c>
      <c r="I44" s="5">
        <v>11500</v>
      </c>
      <c r="J44" s="2">
        <v>58950</v>
      </c>
      <c r="K44" s="9" t="s">
        <v>140</v>
      </c>
      <c r="L44" s="8" t="s">
        <v>45</v>
      </c>
      <c r="M44" s="28">
        <v>4</v>
      </c>
    </row>
    <row r="45" spans="1:13" ht="30" customHeight="1" x14ac:dyDescent="0.25">
      <c r="A45" s="1">
        <v>37</v>
      </c>
      <c r="B45" s="1" t="s">
        <v>210</v>
      </c>
      <c r="C45" s="1">
        <v>3</v>
      </c>
      <c r="D45" s="1">
        <v>0</v>
      </c>
      <c r="E45" s="4" t="s">
        <v>9</v>
      </c>
      <c r="F45" s="4" t="s">
        <v>20</v>
      </c>
      <c r="G45" s="2">
        <v>327972</v>
      </c>
      <c r="H45" s="2">
        <v>491460</v>
      </c>
      <c r="I45" s="5">
        <v>163488</v>
      </c>
      <c r="J45" s="2">
        <v>329000</v>
      </c>
      <c r="K45" s="5" t="s">
        <v>140</v>
      </c>
      <c r="L45" s="8" t="s">
        <v>46</v>
      </c>
      <c r="M45" s="28">
        <v>5</v>
      </c>
    </row>
    <row r="46" spans="1:13" ht="33.75" customHeight="1" x14ac:dyDescent="0.25">
      <c r="A46" s="1">
        <v>38</v>
      </c>
      <c r="B46" s="1" t="s">
        <v>210</v>
      </c>
      <c r="C46" s="1">
        <v>0</v>
      </c>
      <c r="D46" s="1">
        <v>14</v>
      </c>
      <c r="E46" s="4" t="s">
        <v>9</v>
      </c>
      <c r="F46" s="4" t="s">
        <v>230</v>
      </c>
      <c r="G46" s="2">
        <v>327972</v>
      </c>
      <c r="H46" s="2">
        <v>491460</v>
      </c>
      <c r="I46" s="5">
        <v>329000</v>
      </c>
      <c r="J46" s="2">
        <f>G46+H46+I46</f>
        <v>1148432</v>
      </c>
      <c r="K46" s="9" t="s">
        <v>140</v>
      </c>
      <c r="L46" s="8"/>
      <c r="M46" s="28">
        <v>6</v>
      </c>
    </row>
    <row r="47" spans="1:13" ht="27.75" customHeight="1" x14ac:dyDescent="0.25">
      <c r="A47" s="1">
        <v>39</v>
      </c>
      <c r="B47" s="1" t="s">
        <v>210</v>
      </c>
      <c r="C47" s="1">
        <v>0</v>
      </c>
      <c r="D47" s="1">
        <v>14</v>
      </c>
      <c r="E47" s="4" t="s">
        <v>9</v>
      </c>
      <c r="F47" s="4" t="s">
        <v>143</v>
      </c>
      <c r="G47" s="2">
        <v>561000</v>
      </c>
      <c r="H47" s="2">
        <v>440000</v>
      </c>
      <c r="I47" s="5">
        <v>300000</v>
      </c>
      <c r="J47" s="2">
        <v>1301000</v>
      </c>
      <c r="K47" s="5" t="s">
        <v>140</v>
      </c>
      <c r="L47" s="10" t="s">
        <v>48</v>
      </c>
      <c r="M47" s="28">
        <v>7</v>
      </c>
    </row>
    <row r="48" spans="1:13" ht="27.75" customHeight="1" x14ac:dyDescent="0.25">
      <c r="A48" s="1">
        <v>40</v>
      </c>
      <c r="B48" s="1" t="s">
        <v>210</v>
      </c>
      <c r="C48" s="1">
        <v>8</v>
      </c>
      <c r="D48" s="1">
        <v>0</v>
      </c>
      <c r="E48" s="4" t="s">
        <v>9</v>
      </c>
      <c r="F48" s="4" t="s">
        <v>18</v>
      </c>
      <c r="G48" s="2">
        <v>561000</v>
      </c>
      <c r="H48" s="2">
        <v>440000</v>
      </c>
      <c r="I48" s="5">
        <v>300000</v>
      </c>
      <c r="J48" s="2">
        <v>1301000</v>
      </c>
      <c r="K48" s="5" t="s">
        <v>140</v>
      </c>
      <c r="L48" s="12"/>
      <c r="M48" s="28">
        <v>8</v>
      </c>
    </row>
    <row r="49" spans="1:13" ht="29.25" customHeight="1" x14ac:dyDescent="0.25">
      <c r="A49" s="1">
        <v>41</v>
      </c>
      <c r="B49" s="1" t="s">
        <v>210</v>
      </c>
      <c r="C49" s="1">
        <v>1</v>
      </c>
      <c r="D49" s="1">
        <v>0</v>
      </c>
      <c r="E49" s="4" t="s">
        <v>9</v>
      </c>
      <c r="F49" s="4" t="s">
        <v>19</v>
      </c>
      <c r="G49" s="2">
        <v>561000</v>
      </c>
      <c r="H49" s="2">
        <v>440000</v>
      </c>
      <c r="I49" s="5">
        <v>300000</v>
      </c>
      <c r="J49" s="2">
        <v>301000</v>
      </c>
      <c r="K49" s="9" t="s">
        <v>140</v>
      </c>
      <c r="L49" s="10" t="s">
        <v>97</v>
      </c>
      <c r="M49" s="28">
        <v>9</v>
      </c>
    </row>
    <row r="50" spans="1:13" ht="33.75" customHeight="1" x14ac:dyDescent="0.25">
      <c r="A50" s="1">
        <v>42</v>
      </c>
      <c r="B50" s="1" t="s">
        <v>210</v>
      </c>
      <c r="C50" s="1">
        <v>4</v>
      </c>
      <c r="D50" s="1">
        <v>0</v>
      </c>
      <c r="E50" s="4" t="s">
        <v>9</v>
      </c>
      <c r="F50" s="4" t="s">
        <v>196</v>
      </c>
      <c r="G50" s="2">
        <v>70000</v>
      </c>
      <c r="H50" s="2">
        <v>80000</v>
      </c>
      <c r="I50" s="5">
        <v>500000</v>
      </c>
      <c r="J50" s="2">
        <v>200000</v>
      </c>
      <c r="K50" s="5" t="s">
        <v>140</v>
      </c>
      <c r="L50" s="8" t="s">
        <v>197</v>
      </c>
      <c r="M50" s="28">
        <v>10</v>
      </c>
    </row>
    <row r="51" spans="1:13" ht="27.75" customHeight="1" x14ac:dyDescent="0.25">
      <c r="A51" s="1">
        <v>43</v>
      </c>
      <c r="B51" s="1" t="s">
        <v>210</v>
      </c>
      <c r="C51" s="1">
        <v>1</v>
      </c>
      <c r="D51" s="1">
        <v>0</v>
      </c>
      <c r="E51" s="4" t="s">
        <v>9</v>
      </c>
      <c r="F51" s="4" t="s">
        <v>204</v>
      </c>
      <c r="G51" s="2">
        <v>130000</v>
      </c>
      <c r="H51" s="2">
        <v>20000</v>
      </c>
      <c r="I51" s="5">
        <v>50000</v>
      </c>
      <c r="J51" s="2">
        <f t="shared" ref="J51:J86" si="7">G51+H51+I51</f>
        <v>200000</v>
      </c>
      <c r="K51" s="9" t="s">
        <v>140</v>
      </c>
      <c r="L51" s="8" t="s">
        <v>44</v>
      </c>
      <c r="M51" s="28">
        <v>11</v>
      </c>
    </row>
    <row r="52" spans="1:13" ht="30" x14ac:dyDescent="0.25">
      <c r="A52" s="1">
        <v>44</v>
      </c>
      <c r="B52" s="1" t="s">
        <v>210</v>
      </c>
      <c r="C52" s="1">
        <v>1</v>
      </c>
      <c r="D52" s="1">
        <v>0</v>
      </c>
      <c r="E52" s="4" t="s">
        <v>9</v>
      </c>
      <c r="F52" s="4" t="s">
        <v>205</v>
      </c>
      <c r="G52" s="2">
        <v>130000</v>
      </c>
      <c r="H52" s="2">
        <v>20000</v>
      </c>
      <c r="I52" s="5">
        <v>50000</v>
      </c>
      <c r="J52" s="2">
        <f t="shared" si="7"/>
        <v>200000</v>
      </c>
      <c r="K52" s="5" t="s">
        <v>140</v>
      </c>
      <c r="L52" s="8" t="s">
        <v>47</v>
      </c>
      <c r="M52" s="28">
        <v>12</v>
      </c>
    </row>
    <row r="53" spans="1:13" ht="30" x14ac:dyDescent="0.25">
      <c r="A53" s="1">
        <v>45</v>
      </c>
      <c r="B53" s="1" t="s">
        <v>210</v>
      </c>
      <c r="C53" s="1">
        <v>1</v>
      </c>
      <c r="D53" s="1">
        <v>0</v>
      </c>
      <c r="E53" s="4" t="s">
        <v>9</v>
      </c>
      <c r="F53" s="4" t="s">
        <v>216</v>
      </c>
      <c r="G53" s="2">
        <v>130000</v>
      </c>
      <c r="H53" s="2">
        <v>20000</v>
      </c>
      <c r="I53" s="5">
        <v>50000</v>
      </c>
      <c r="J53" s="2">
        <f t="shared" si="7"/>
        <v>200000</v>
      </c>
      <c r="K53" s="5" t="s">
        <v>140</v>
      </c>
      <c r="L53" s="11">
        <v>311840</v>
      </c>
      <c r="M53" s="28">
        <v>13</v>
      </c>
    </row>
    <row r="54" spans="1:13" s="36" customFormat="1" x14ac:dyDescent="0.25">
      <c r="A54" s="34"/>
      <c r="B54" s="34"/>
      <c r="C54" s="34">
        <f>SUM(C41:C53)</f>
        <v>22</v>
      </c>
      <c r="D54" s="34">
        <f t="shared" ref="D54:J54" si="8">SUM(D41:D53)</f>
        <v>42</v>
      </c>
      <c r="E54" s="34">
        <f t="shared" si="8"/>
        <v>0</v>
      </c>
      <c r="F54" s="34">
        <f t="shared" si="8"/>
        <v>0</v>
      </c>
      <c r="G54" s="34">
        <f t="shared" si="8"/>
        <v>4364479</v>
      </c>
      <c r="H54" s="34">
        <f t="shared" si="8"/>
        <v>2478512</v>
      </c>
      <c r="I54" s="50">
        <f t="shared" si="8"/>
        <v>2448543</v>
      </c>
      <c r="J54" s="34">
        <f t="shared" si="8"/>
        <v>7163880</v>
      </c>
      <c r="K54" s="35"/>
      <c r="L54" s="34"/>
      <c r="M54" s="38"/>
    </row>
    <row r="55" spans="1:13" ht="30" x14ac:dyDescent="0.25">
      <c r="A55" s="1">
        <v>46</v>
      </c>
      <c r="B55" s="1" t="s">
        <v>210</v>
      </c>
      <c r="C55" s="1">
        <v>8</v>
      </c>
      <c r="D55" s="1">
        <v>0</v>
      </c>
      <c r="E55" s="4" t="s">
        <v>132</v>
      </c>
      <c r="F55" s="4" t="s">
        <v>331</v>
      </c>
      <c r="G55" s="2">
        <v>3200000</v>
      </c>
      <c r="H55" s="2">
        <v>84800</v>
      </c>
      <c r="I55" s="5">
        <v>743120</v>
      </c>
      <c r="J55" s="2">
        <f t="shared" si="7"/>
        <v>4027920</v>
      </c>
      <c r="K55" s="5" t="s">
        <v>140</v>
      </c>
      <c r="L55" s="11"/>
      <c r="M55" s="28">
        <v>1</v>
      </c>
    </row>
    <row r="56" spans="1:13" ht="30" x14ac:dyDescent="0.25">
      <c r="A56" s="1">
        <v>47</v>
      </c>
      <c r="B56" s="1" t="s">
        <v>210</v>
      </c>
      <c r="C56" s="1">
        <v>1</v>
      </c>
      <c r="D56" s="1">
        <v>0</v>
      </c>
      <c r="E56" s="4" t="s">
        <v>132</v>
      </c>
      <c r="F56" s="4" t="s">
        <v>307</v>
      </c>
      <c r="G56" s="2">
        <v>303268</v>
      </c>
      <c r="H56" s="2">
        <v>110000</v>
      </c>
      <c r="I56" s="5">
        <v>40000</v>
      </c>
      <c r="J56" s="2">
        <f t="shared" si="7"/>
        <v>453268</v>
      </c>
      <c r="K56" s="5" t="s">
        <v>140</v>
      </c>
      <c r="L56" s="11">
        <v>314346</v>
      </c>
      <c r="M56" s="28">
        <v>2</v>
      </c>
    </row>
    <row r="57" spans="1:13" x14ac:dyDescent="0.25">
      <c r="A57" s="1">
        <v>48</v>
      </c>
      <c r="B57" s="1" t="s">
        <v>210</v>
      </c>
      <c r="C57" s="1">
        <v>3</v>
      </c>
      <c r="D57" s="1">
        <v>0</v>
      </c>
      <c r="E57" s="4" t="s">
        <v>132</v>
      </c>
      <c r="F57" s="4" t="s">
        <v>308</v>
      </c>
      <c r="G57" s="2">
        <v>132294</v>
      </c>
      <c r="H57" s="2">
        <v>52000</v>
      </c>
      <c r="I57" s="5">
        <v>20000</v>
      </c>
      <c r="J57" s="2">
        <f t="shared" si="7"/>
        <v>204294</v>
      </c>
      <c r="K57" s="5" t="s">
        <v>140</v>
      </c>
      <c r="L57" s="11">
        <v>314329</v>
      </c>
      <c r="M57" s="28">
        <v>3</v>
      </c>
    </row>
    <row r="58" spans="1:13" x14ac:dyDescent="0.25">
      <c r="A58" s="1">
        <v>49</v>
      </c>
      <c r="B58" s="1" t="s">
        <v>210</v>
      </c>
      <c r="C58" s="1">
        <v>4</v>
      </c>
      <c r="D58" s="1">
        <v>0</v>
      </c>
      <c r="E58" s="4" t="s">
        <v>132</v>
      </c>
      <c r="F58" s="4" t="s">
        <v>332</v>
      </c>
      <c r="G58" s="2">
        <v>160424</v>
      </c>
      <c r="H58" s="2">
        <v>40108</v>
      </c>
      <c r="I58" s="5">
        <v>40108</v>
      </c>
      <c r="J58" s="2">
        <f t="shared" si="7"/>
        <v>240640</v>
      </c>
      <c r="K58" s="5" t="s">
        <v>140</v>
      </c>
      <c r="L58" s="11"/>
      <c r="M58" s="28">
        <v>4</v>
      </c>
    </row>
    <row r="59" spans="1:13" ht="30" x14ac:dyDescent="0.25">
      <c r="A59" s="1">
        <v>50</v>
      </c>
      <c r="B59" s="1" t="s">
        <v>210</v>
      </c>
      <c r="C59" s="1">
        <v>1</v>
      </c>
      <c r="D59" s="1">
        <v>0</v>
      </c>
      <c r="E59" s="4" t="s">
        <v>132</v>
      </c>
      <c r="F59" s="4" t="s">
        <v>160</v>
      </c>
      <c r="G59" s="2">
        <v>125000</v>
      </c>
      <c r="H59" s="2">
        <v>0</v>
      </c>
      <c r="I59" s="5">
        <v>100000</v>
      </c>
      <c r="J59" s="2">
        <f t="shared" si="7"/>
        <v>225000</v>
      </c>
      <c r="K59" s="5" t="s">
        <v>140</v>
      </c>
      <c r="L59" s="11">
        <v>317087</v>
      </c>
      <c r="M59" s="28">
        <v>5</v>
      </c>
    </row>
    <row r="60" spans="1:13" ht="30" x14ac:dyDescent="0.25">
      <c r="A60" s="1">
        <v>51</v>
      </c>
      <c r="B60" s="1" t="s">
        <v>210</v>
      </c>
      <c r="C60" s="1">
        <v>1</v>
      </c>
      <c r="D60" s="1">
        <v>0</v>
      </c>
      <c r="E60" s="4" t="s">
        <v>132</v>
      </c>
      <c r="F60" s="4" t="s">
        <v>181</v>
      </c>
      <c r="G60" s="2">
        <v>150000</v>
      </c>
      <c r="H60" s="2">
        <v>0</v>
      </c>
      <c r="I60" s="5">
        <v>50000</v>
      </c>
      <c r="J60" s="2">
        <f t="shared" si="7"/>
        <v>200000</v>
      </c>
      <c r="K60" s="5" t="s">
        <v>140</v>
      </c>
      <c r="L60" s="11"/>
      <c r="M60" s="28">
        <v>6</v>
      </c>
    </row>
    <row r="61" spans="1:13" ht="30" x14ac:dyDescent="0.25">
      <c r="A61" s="1">
        <v>52</v>
      </c>
      <c r="B61" s="1" t="s">
        <v>209</v>
      </c>
      <c r="C61" s="1">
        <v>1</v>
      </c>
      <c r="D61" s="1">
        <v>0</v>
      </c>
      <c r="E61" s="4" t="s">
        <v>132</v>
      </c>
      <c r="F61" s="4" t="s">
        <v>138</v>
      </c>
      <c r="G61" s="14">
        <v>250000</v>
      </c>
      <c r="H61" s="2">
        <v>0</v>
      </c>
      <c r="I61" s="5">
        <v>100000</v>
      </c>
      <c r="J61" s="2">
        <f t="shared" si="7"/>
        <v>350000</v>
      </c>
      <c r="K61" s="5" t="s">
        <v>140</v>
      </c>
      <c r="L61" s="11"/>
      <c r="M61" s="28">
        <v>7</v>
      </c>
    </row>
    <row r="62" spans="1:13" ht="30" x14ac:dyDescent="0.25">
      <c r="A62" s="1">
        <v>53</v>
      </c>
      <c r="B62" s="1" t="s">
        <v>210</v>
      </c>
      <c r="C62" s="1">
        <v>2</v>
      </c>
      <c r="D62" s="1">
        <v>0</v>
      </c>
      <c r="E62" s="4" t="s">
        <v>132</v>
      </c>
      <c r="F62" s="4" t="s">
        <v>136</v>
      </c>
      <c r="G62" s="2">
        <v>150000</v>
      </c>
      <c r="H62" s="2">
        <v>0</v>
      </c>
      <c r="I62" s="5">
        <v>100000</v>
      </c>
      <c r="J62" s="2">
        <f t="shared" si="7"/>
        <v>250000</v>
      </c>
      <c r="K62" s="5" t="s">
        <v>140</v>
      </c>
      <c r="L62" s="11" t="s">
        <v>137</v>
      </c>
      <c r="M62" s="28">
        <v>8</v>
      </c>
    </row>
    <row r="63" spans="1:13" ht="30" x14ac:dyDescent="0.25">
      <c r="A63" s="1">
        <v>54</v>
      </c>
      <c r="B63" s="1" t="s">
        <v>210</v>
      </c>
      <c r="C63" s="1">
        <v>2</v>
      </c>
      <c r="D63" s="1">
        <v>0</v>
      </c>
      <c r="E63" s="4" t="s">
        <v>132</v>
      </c>
      <c r="F63" s="4" t="s">
        <v>178</v>
      </c>
      <c r="G63" s="2">
        <v>150000</v>
      </c>
      <c r="H63" s="2">
        <v>20000</v>
      </c>
      <c r="I63" s="5">
        <v>100000</v>
      </c>
      <c r="J63" s="2">
        <f t="shared" si="7"/>
        <v>270000</v>
      </c>
      <c r="K63" s="5" t="s">
        <v>140</v>
      </c>
      <c r="L63" s="11">
        <v>319742</v>
      </c>
      <c r="M63" s="28">
        <v>9</v>
      </c>
    </row>
    <row r="64" spans="1:13" ht="30" x14ac:dyDescent="0.25">
      <c r="A64" s="1">
        <v>55</v>
      </c>
      <c r="B64" s="1" t="s">
        <v>210</v>
      </c>
      <c r="C64" s="1">
        <v>12</v>
      </c>
      <c r="D64" s="1">
        <v>0</v>
      </c>
      <c r="E64" s="4" t="s">
        <v>132</v>
      </c>
      <c r="F64" s="4" t="s">
        <v>134</v>
      </c>
      <c r="G64" s="2">
        <v>0</v>
      </c>
      <c r="H64" s="2">
        <v>51500</v>
      </c>
      <c r="I64" s="5">
        <v>78500</v>
      </c>
      <c r="J64" s="2">
        <f t="shared" si="7"/>
        <v>130000</v>
      </c>
      <c r="K64" s="5" t="s">
        <v>140</v>
      </c>
      <c r="L64" s="11" t="s">
        <v>135</v>
      </c>
      <c r="M64" s="28">
        <v>10</v>
      </c>
    </row>
    <row r="65" spans="1:13" ht="30" x14ac:dyDescent="0.25">
      <c r="A65" s="1">
        <v>56</v>
      </c>
      <c r="B65" s="1" t="s">
        <v>210</v>
      </c>
      <c r="C65" s="1">
        <v>15</v>
      </c>
      <c r="D65" s="1">
        <v>0</v>
      </c>
      <c r="E65" s="4" t="s">
        <v>132</v>
      </c>
      <c r="F65" s="4" t="s">
        <v>309</v>
      </c>
      <c r="G65" s="2">
        <v>300000</v>
      </c>
      <c r="H65" s="2">
        <v>0</v>
      </c>
      <c r="I65" s="5">
        <v>100000</v>
      </c>
      <c r="J65" s="2">
        <f t="shared" si="7"/>
        <v>400000</v>
      </c>
      <c r="K65" s="5" t="s">
        <v>140</v>
      </c>
      <c r="L65" s="11">
        <v>314266</v>
      </c>
      <c r="M65" s="28">
        <v>11</v>
      </c>
    </row>
    <row r="66" spans="1:13" ht="30" x14ac:dyDescent="0.25">
      <c r="A66" s="1">
        <v>57</v>
      </c>
      <c r="B66" s="1" t="s">
        <v>210</v>
      </c>
      <c r="C66" s="1">
        <v>20</v>
      </c>
      <c r="D66" s="1">
        <v>0</v>
      </c>
      <c r="E66" s="4" t="s">
        <v>132</v>
      </c>
      <c r="F66" s="4" t="s">
        <v>310</v>
      </c>
      <c r="G66" s="2">
        <v>135000</v>
      </c>
      <c r="H66" s="2">
        <v>30000</v>
      </c>
      <c r="I66" s="5">
        <v>67500</v>
      </c>
      <c r="J66" s="2">
        <f t="shared" si="7"/>
        <v>232500</v>
      </c>
      <c r="K66" s="5" t="s">
        <v>140</v>
      </c>
      <c r="L66" s="11">
        <v>316321</v>
      </c>
      <c r="M66" s="28">
        <v>12</v>
      </c>
    </row>
    <row r="67" spans="1:13" x14ac:dyDescent="0.25">
      <c r="A67" s="1">
        <v>58</v>
      </c>
      <c r="B67" s="1" t="s">
        <v>210</v>
      </c>
      <c r="C67" s="1">
        <v>3</v>
      </c>
      <c r="D67" s="1">
        <v>0</v>
      </c>
      <c r="E67" s="4" t="s">
        <v>132</v>
      </c>
      <c r="F67" s="4" t="s">
        <v>311</v>
      </c>
      <c r="G67" s="2">
        <v>130800</v>
      </c>
      <c r="H67" s="2">
        <v>32700</v>
      </c>
      <c r="I67" s="5">
        <v>32700</v>
      </c>
      <c r="J67" s="2">
        <f t="shared" si="7"/>
        <v>196200</v>
      </c>
      <c r="K67" s="5" t="s">
        <v>140</v>
      </c>
      <c r="L67" s="11">
        <v>316289</v>
      </c>
      <c r="M67" s="28">
        <v>13</v>
      </c>
    </row>
    <row r="68" spans="1:13" ht="30" x14ac:dyDescent="0.25">
      <c r="A68" s="1">
        <v>59</v>
      </c>
      <c r="B68" s="1" t="s">
        <v>210</v>
      </c>
      <c r="C68" s="1">
        <v>1</v>
      </c>
      <c r="D68" s="1">
        <v>0</v>
      </c>
      <c r="E68" s="4" t="s">
        <v>132</v>
      </c>
      <c r="F68" s="4" t="s">
        <v>312</v>
      </c>
      <c r="G68" s="2">
        <v>49434</v>
      </c>
      <c r="H68" s="2">
        <v>2500</v>
      </c>
      <c r="I68" s="5">
        <v>10000</v>
      </c>
      <c r="J68" s="2">
        <f t="shared" si="7"/>
        <v>61934</v>
      </c>
      <c r="K68" s="5" t="s">
        <v>140</v>
      </c>
      <c r="L68" s="11">
        <v>314318</v>
      </c>
      <c r="M68" s="28">
        <v>14</v>
      </c>
    </row>
    <row r="69" spans="1:13" ht="30" x14ac:dyDescent="0.25">
      <c r="A69" s="1">
        <v>60</v>
      </c>
      <c r="B69" s="1" t="s">
        <v>210</v>
      </c>
      <c r="C69" s="1">
        <v>1</v>
      </c>
      <c r="D69" s="1">
        <v>0</v>
      </c>
      <c r="E69" s="4" t="s">
        <v>132</v>
      </c>
      <c r="F69" s="4" t="s">
        <v>175</v>
      </c>
      <c r="G69" s="2">
        <v>110000</v>
      </c>
      <c r="H69" s="2">
        <v>0</v>
      </c>
      <c r="I69" s="5">
        <v>70000</v>
      </c>
      <c r="J69" s="2">
        <f t="shared" si="7"/>
        <v>180000</v>
      </c>
      <c r="K69" s="5" t="s">
        <v>140</v>
      </c>
      <c r="L69" s="11"/>
      <c r="M69" s="28">
        <v>15</v>
      </c>
    </row>
    <row r="70" spans="1:13" ht="30" x14ac:dyDescent="0.25">
      <c r="A70" s="1">
        <v>61</v>
      </c>
      <c r="B70" s="1" t="s">
        <v>210</v>
      </c>
      <c r="C70" s="1">
        <v>11</v>
      </c>
      <c r="D70" s="1">
        <v>0</v>
      </c>
      <c r="E70" s="4" t="s">
        <v>132</v>
      </c>
      <c r="F70" s="4" t="s">
        <v>313</v>
      </c>
      <c r="G70" s="2">
        <v>110000</v>
      </c>
      <c r="H70" s="2">
        <v>0</v>
      </c>
      <c r="I70" s="5">
        <v>70000</v>
      </c>
      <c r="J70" s="2">
        <f t="shared" si="7"/>
        <v>180000</v>
      </c>
      <c r="K70" s="5" t="s">
        <v>140</v>
      </c>
      <c r="L70" s="11"/>
      <c r="M70" s="28">
        <v>16</v>
      </c>
    </row>
    <row r="71" spans="1:13" s="36" customFormat="1" x14ac:dyDescent="0.25">
      <c r="A71" s="34"/>
      <c r="B71" s="34"/>
      <c r="C71" s="34">
        <f>SUM(C55:C70)</f>
        <v>86</v>
      </c>
      <c r="D71" s="34">
        <f t="shared" ref="D71:J71" si="9">SUM(D55:D70)</f>
        <v>0</v>
      </c>
      <c r="E71" s="34">
        <f t="shared" si="9"/>
        <v>0</v>
      </c>
      <c r="F71" s="34">
        <f t="shared" si="9"/>
        <v>0</v>
      </c>
      <c r="G71" s="34">
        <f t="shared" si="9"/>
        <v>5456220</v>
      </c>
      <c r="H71" s="34">
        <f t="shared" si="9"/>
        <v>423608</v>
      </c>
      <c r="I71" s="50">
        <f t="shared" si="9"/>
        <v>1721928</v>
      </c>
      <c r="J71" s="34">
        <f t="shared" si="9"/>
        <v>7601756</v>
      </c>
      <c r="K71" s="35"/>
      <c r="L71" s="34"/>
      <c r="M71" s="38"/>
    </row>
    <row r="72" spans="1:13" ht="30" customHeight="1" x14ac:dyDescent="0.25">
      <c r="A72" s="1">
        <v>62</v>
      </c>
      <c r="B72" s="1"/>
      <c r="C72" s="1">
        <v>1</v>
      </c>
      <c r="D72" s="1">
        <v>0</v>
      </c>
      <c r="E72" s="4" t="s">
        <v>249</v>
      </c>
      <c r="F72" s="4" t="s">
        <v>250</v>
      </c>
      <c r="G72" s="2">
        <v>350000</v>
      </c>
      <c r="H72" s="2">
        <v>59700</v>
      </c>
      <c r="I72" s="5">
        <v>155000</v>
      </c>
      <c r="J72" s="2">
        <f t="shared" si="7"/>
        <v>564700</v>
      </c>
      <c r="K72" s="5" t="s">
        <v>140</v>
      </c>
      <c r="L72" s="11" t="s">
        <v>251</v>
      </c>
    </row>
    <row r="73" spans="1:13" s="36" customFormat="1" ht="30" customHeight="1" x14ac:dyDescent="0.25">
      <c r="A73" s="34"/>
      <c r="B73" s="34"/>
      <c r="C73" s="34">
        <f>SUM(C72)</f>
        <v>1</v>
      </c>
      <c r="D73" s="34">
        <f>SUM(D72)</f>
        <v>0</v>
      </c>
      <c r="E73" s="39"/>
      <c r="F73" s="39"/>
      <c r="G73" s="37">
        <f>SUM(G72)</f>
        <v>350000</v>
      </c>
      <c r="H73" s="37">
        <f>SUM(H72)</f>
        <v>59700</v>
      </c>
      <c r="I73" s="35">
        <f>SUM(I72)</f>
        <v>155000</v>
      </c>
      <c r="J73" s="37">
        <f>SUM(J72)</f>
        <v>564700</v>
      </c>
      <c r="K73" s="35"/>
      <c r="L73" s="34"/>
    </row>
    <row r="74" spans="1:13" ht="30" customHeight="1" x14ac:dyDescent="0.25">
      <c r="A74" s="1">
        <v>63</v>
      </c>
      <c r="B74" s="1" t="s">
        <v>210</v>
      </c>
      <c r="C74" s="1">
        <v>1</v>
      </c>
      <c r="D74" s="1">
        <v>0</v>
      </c>
      <c r="E74" s="4" t="s">
        <v>164</v>
      </c>
      <c r="F74" s="4" t="s">
        <v>186</v>
      </c>
      <c r="G74" s="2">
        <v>0</v>
      </c>
      <c r="H74" s="2">
        <v>338652</v>
      </c>
      <c r="I74" s="5">
        <v>650000</v>
      </c>
      <c r="J74" s="2">
        <f t="shared" si="7"/>
        <v>988652</v>
      </c>
      <c r="K74" s="5" t="s">
        <v>140</v>
      </c>
      <c r="L74" s="11">
        <v>317419</v>
      </c>
      <c r="M74" s="25">
        <v>1</v>
      </c>
    </row>
    <row r="75" spans="1:13" ht="30" customHeight="1" x14ac:dyDescent="0.25">
      <c r="A75" s="1">
        <v>64</v>
      </c>
      <c r="B75" s="1" t="s">
        <v>210</v>
      </c>
      <c r="C75" s="1">
        <v>1</v>
      </c>
      <c r="D75" s="1">
        <v>0</v>
      </c>
      <c r="E75" s="4" t="s">
        <v>164</v>
      </c>
      <c r="F75" s="4" t="s">
        <v>314</v>
      </c>
      <c r="G75" s="2">
        <v>0</v>
      </c>
      <c r="H75" s="2">
        <v>0</v>
      </c>
      <c r="I75" s="5">
        <v>323404</v>
      </c>
      <c r="J75" s="2">
        <f t="shared" si="7"/>
        <v>323404</v>
      </c>
      <c r="K75" s="5" t="s">
        <v>140</v>
      </c>
      <c r="L75" s="11">
        <v>317818</v>
      </c>
      <c r="M75" s="25">
        <v>2</v>
      </c>
    </row>
    <row r="76" spans="1:13" ht="30" customHeight="1" x14ac:dyDescent="0.25">
      <c r="A76" s="1">
        <v>65</v>
      </c>
      <c r="B76" s="1" t="s">
        <v>210</v>
      </c>
      <c r="C76" s="1">
        <v>1</v>
      </c>
      <c r="D76" s="1">
        <v>0</v>
      </c>
      <c r="E76" s="4" t="s">
        <v>164</v>
      </c>
      <c r="F76" s="4" t="s">
        <v>315</v>
      </c>
      <c r="G76" s="2">
        <v>0</v>
      </c>
      <c r="H76" s="2">
        <v>344568</v>
      </c>
      <c r="I76" s="5">
        <v>1296232</v>
      </c>
      <c r="J76" s="2">
        <f t="shared" si="7"/>
        <v>1640800</v>
      </c>
      <c r="K76" s="5" t="s">
        <v>140</v>
      </c>
      <c r="L76" s="11">
        <v>317418</v>
      </c>
      <c r="M76" s="25">
        <v>3</v>
      </c>
    </row>
    <row r="77" spans="1:13" ht="30" customHeight="1" x14ac:dyDescent="0.25">
      <c r="A77" s="1">
        <v>66</v>
      </c>
      <c r="B77" s="1" t="s">
        <v>210</v>
      </c>
      <c r="C77" s="1">
        <v>24</v>
      </c>
      <c r="D77" s="1">
        <v>0</v>
      </c>
      <c r="E77" s="4" t="s">
        <v>164</v>
      </c>
      <c r="F77" s="4" t="s">
        <v>316</v>
      </c>
      <c r="G77" s="2">
        <v>0</v>
      </c>
      <c r="H77" s="2">
        <v>52027</v>
      </c>
      <c r="I77" s="5">
        <v>325000</v>
      </c>
      <c r="J77" s="2">
        <f t="shared" si="7"/>
        <v>377027</v>
      </c>
      <c r="K77" s="5" t="s">
        <v>140</v>
      </c>
      <c r="L77" s="11">
        <v>317764</v>
      </c>
      <c r="M77" s="25">
        <v>4</v>
      </c>
    </row>
    <row r="78" spans="1:13" ht="30" customHeight="1" x14ac:dyDescent="0.25">
      <c r="A78" s="1">
        <v>67</v>
      </c>
      <c r="B78" s="1" t="s">
        <v>210</v>
      </c>
      <c r="C78" s="1">
        <v>4</v>
      </c>
      <c r="D78" s="1">
        <v>0</v>
      </c>
      <c r="E78" s="4" t="s">
        <v>164</v>
      </c>
      <c r="F78" s="4" t="s">
        <v>317</v>
      </c>
      <c r="G78" s="2">
        <v>0</v>
      </c>
      <c r="H78" s="2">
        <v>0</v>
      </c>
      <c r="I78" s="5">
        <v>626372</v>
      </c>
      <c r="J78" s="2">
        <f t="shared" si="7"/>
        <v>626372</v>
      </c>
      <c r="K78" s="5" t="s">
        <v>140</v>
      </c>
      <c r="L78" s="11" t="s">
        <v>171</v>
      </c>
      <c r="M78" s="25">
        <v>5</v>
      </c>
    </row>
    <row r="79" spans="1:13" ht="30" x14ac:dyDescent="0.25">
      <c r="A79" s="1">
        <v>68</v>
      </c>
      <c r="B79" s="1" t="s">
        <v>210</v>
      </c>
      <c r="C79" s="1">
        <v>4</v>
      </c>
      <c r="D79" s="1">
        <v>0</v>
      </c>
      <c r="E79" s="4" t="s">
        <v>164</v>
      </c>
      <c r="F79" s="4" t="s">
        <v>318</v>
      </c>
      <c r="G79" s="2">
        <v>0</v>
      </c>
      <c r="H79" s="2">
        <v>0</v>
      </c>
      <c r="I79" s="5">
        <v>359676</v>
      </c>
      <c r="J79" s="2">
        <f t="shared" si="7"/>
        <v>359676</v>
      </c>
      <c r="K79" s="5" t="s">
        <v>140</v>
      </c>
      <c r="L79" s="11">
        <v>317810</v>
      </c>
      <c r="M79" s="25">
        <v>6</v>
      </c>
    </row>
    <row r="80" spans="1:13" ht="30.75" customHeight="1" x14ac:dyDescent="0.25">
      <c r="A80" s="1">
        <v>69</v>
      </c>
      <c r="B80" s="1" t="s">
        <v>210</v>
      </c>
      <c r="C80" s="1">
        <v>1</v>
      </c>
      <c r="D80" s="1">
        <v>0</v>
      </c>
      <c r="E80" s="4" t="s">
        <v>164</v>
      </c>
      <c r="F80" s="4" t="s">
        <v>319</v>
      </c>
      <c r="G80" s="2">
        <v>0</v>
      </c>
      <c r="H80" s="2">
        <v>0</v>
      </c>
      <c r="I80" s="5">
        <v>2211790</v>
      </c>
      <c r="J80" s="2">
        <f t="shared" si="7"/>
        <v>2211790</v>
      </c>
      <c r="K80" s="5" t="s">
        <v>140</v>
      </c>
      <c r="L80" s="11">
        <v>317816</v>
      </c>
      <c r="M80" s="25">
        <v>7</v>
      </c>
    </row>
    <row r="81" spans="1:13" ht="30" x14ac:dyDescent="0.25">
      <c r="A81" s="1">
        <v>70</v>
      </c>
      <c r="B81" s="1" t="s">
        <v>210</v>
      </c>
      <c r="C81" s="1">
        <v>2</v>
      </c>
      <c r="D81" s="1">
        <v>0</v>
      </c>
      <c r="E81" s="4" t="s">
        <v>164</v>
      </c>
      <c r="F81" s="4" t="s">
        <v>320</v>
      </c>
      <c r="G81" s="2">
        <v>0</v>
      </c>
      <c r="H81" s="2">
        <v>0</v>
      </c>
      <c r="I81" s="5">
        <v>1295000</v>
      </c>
      <c r="J81" s="2">
        <f t="shared" si="7"/>
        <v>1295000</v>
      </c>
      <c r="K81" s="5" t="s">
        <v>140</v>
      </c>
      <c r="L81" s="11" t="s">
        <v>170</v>
      </c>
      <c r="M81" s="25">
        <v>8</v>
      </c>
    </row>
    <row r="82" spans="1:13" ht="30" x14ac:dyDescent="0.25">
      <c r="A82" s="1">
        <v>71</v>
      </c>
      <c r="B82" s="1" t="s">
        <v>210</v>
      </c>
      <c r="C82" s="1">
        <v>1</v>
      </c>
      <c r="D82" s="1">
        <v>0</v>
      </c>
      <c r="E82" s="4" t="s">
        <v>164</v>
      </c>
      <c r="F82" s="4" t="s">
        <v>321</v>
      </c>
      <c r="G82" s="2">
        <v>0</v>
      </c>
      <c r="H82" s="2">
        <v>68200</v>
      </c>
      <c r="I82" s="5">
        <v>650000</v>
      </c>
      <c r="J82" s="2">
        <f t="shared" si="7"/>
        <v>718200</v>
      </c>
      <c r="K82" s="5" t="s">
        <v>140</v>
      </c>
      <c r="L82" s="11">
        <v>317417</v>
      </c>
      <c r="M82" s="25">
        <v>9</v>
      </c>
    </row>
    <row r="83" spans="1:13" s="36" customFormat="1" x14ac:dyDescent="0.25">
      <c r="A83" s="34"/>
      <c r="B83" s="34"/>
      <c r="C83" s="34">
        <f>SUM(C74:C82)</f>
        <v>39</v>
      </c>
      <c r="D83" s="34">
        <f t="shared" ref="D83:J83" si="10">SUM(D74:D82)</f>
        <v>0</v>
      </c>
      <c r="E83" s="34">
        <f t="shared" si="10"/>
        <v>0</v>
      </c>
      <c r="F83" s="34">
        <f t="shared" si="10"/>
        <v>0</v>
      </c>
      <c r="G83" s="34">
        <f t="shared" si="10"/>
        <v>0</v>
      </c>
      <c r="H83" s="34">
        <f t="shared" si="10"/>
        <v>803447</v>
      </c>
      <c r="I83" s="50">
        <f t="shared" si="10"/>
        <v>7737474</v>
      </c>
      <c r="J83" s="34">
        <f t="shared" si="10"/>
        <v>8540921</v>
      </c>
      <c r="K83" s="35"/>
      <c r="L83" s="34"/>
      <c r="M83" s="40"/>
    </row>
    <row r="84" spans="1:13" ht="34.5" customHeight="1" x14ac:dyDescent="0.25">
      <c r="A84" s="1">
        <v>72</v>
      </c>
      <c r="B84" s="1" t="s">
        <v>210</v>
      </c>
      <c r="C84" s="1">
        <v>1</v>
      </c>
      <c r="D84" s="1">
        <v>0</v>
      </c>
      <c r="E84" s="4" t="s">
        <v>166</v>
      </c>
      <c r="F84" s="4" t="s">
        <v>169</v>
      </c>
      <c r="G84" s="2">
        <v>377076</v>
      </c>
      <c r="H84" s="2">
        <v>42000</v>
      </c>
      <c r="I84" s="5">
        <v>64800</v>
      </c>
      <c r="J84" s="2">
        <f t="shared" si="7"/>
        <v>483876</v>
      </c>
      <c r="K84" s="5" t="s">
        <v>140</v>
      </c>
      <c r="L84" s="11">
        <v>317430</v>
      </c>
      <c r="M84" s="25">
        <v>1</v>
      </c>
    </row>
    <row r="85" spans="1:13" ht="28.5" customHeight="1" x14ac:dyDescent="0.25">
      <c r="A85" s="1">
        <v>73</v>
      </c>
      <c r="B85" s="1" t="s">
        <v>210</v>
      </c>
      <c r="C85" s="1">
        <v>1</v>
      </c>
      <c r="D85" s="1">
        <v>0</v>
      </c>
      <c r="E85" s="4" t="s">
        <v>166</v>
      </c>
      <c r="F85" s="4" t="s">
        <v>165</v>
      </c>
      <c r="G85" s="2">
        <v>810000</v>
      </c>
      <c r="H85" s="2">
        <v>30000</v>
      </c>
      <c r="I85" s="5">
        <v>210000</v>
      </c>
      <c r="J85" s="2">
        <f t="shared" si="7"/>
        <v>1050000</v>
      </c>
      <c r="K85" s="5" t="s">
        <v>140</v>
      </c>
      <c r="L85" s="11"/>
      <c r="M85">
        <v>2</v>
      </c>
    </row>
    <row r="86" spans="1:13" ht="29.25" customHeight="1" x14ac:dyDescent="0.25">
      <c r="A86" s="1">
        <v>74</v>
      </c>
      <c r="B86" s="1" t="s">
        <v>210</v>
      </c>
      <c r="C86" s="1">
        <v>15</v>
      </c>
      <c r="D86" s="1">
        <v>0</v>
      </c>
      <c r="E86" s="4" t="s">
        <v>166</v>
      </c>
      <c r="F86" s="4" t="s">
        <v>322</v>
      </c>
      <c r="G86" s="2">
        <v>501795</v>
      </c>
      <c r="H86" s="2">
        <v>48750</v>
      </c>
      <c r="I86" s="5">
        <v>81000</v>
      </c>
      <c r="J86" s="2">
        <f t="shared" si="7"/>
        <v>631545</v>
      </c>
      <c r="K86" s="5" t="s">
        <v>140</v>
      </c>
      <c r="L86" s="11">
        <v>345640</v>
      </c>
      <c r="M86" s="25">
        <v>3</v>
      </c>
    </row>
    <row r="87" spans="1:13" ht="29.25" customHeight="1" x14ac:dyDescent="0.25">
      <c r="A87" s="1">
        <v>75</v>
      </c>
      <c r="B87" s="1" t="s">
        <v>210</v>
      </c>
      <c r="C87" s="1">
        <v>1</v>
      </c>
      <c r="D87" s="1">
        <v>0</v>
      </c>
      <c r="E87" s="4" t="s">
        <v>166</v>
      </c>
      <c r="F87" s="4" t="s">
        <v>168</v>
      </c>
      <c r="G87" s="2">
        <v>668000</v>
      </c>
      <c r="H87" s="2">
        <v>60000</v>
      </c>
      <c r="I87" s="51">
        <v>182000</v>
      </c>
      <c r="J87" s="2">
        <f t="shared" ref="J87:J113" si="11">G87+H87+I87</f>
        <v>910000</v>
      </c>
      <c r="K87" s="5" t="s">
        <v>140</v>
      </c>
      <c r="L87" s="11">
        <v>317425</v>
      </c>
      <c r="M87">
        <v>4</v>
      </c>
    </row>
    <row r="88" spans="1:13" ht="35.25" customHeight="1" x14ac:dyDescent="0.25">
      <c r="A88" s="1">
        <v>76</v>
      </c>
      <c r="B88" s="1" t="s">
        <v>210</v>
      </c>
      <c r="C88" s="1">
        <v>1</v>
      </c>
      <c r="D88" s="1">
        <v>0</v>
      </c>
      <c r="E88" s="4" t="s">
        <v>166</v>
      </c>
      <c r="F88" s="4" t="s">
        <v>167</v>
      </c>
      <c r="G88" s="2">
        <v>1377000</v>
      </c>
      <c r="H88" s="2">
        <v>459000</v>
      </c>
      <c r="I88" s="5">
        <v>59400</v>
      </c>
      <c r="J88" s="2">
        <f t="shared" si="11"/>
        <v>1895400</v>
      </c>
      <c r="K88" s="5" t="s">
        <v>140</v>
      </c>
      <c r="L88" s="11">
        <v>317365</v>
      </c>
      <c r="M88" s="25">
        <v>5</v>
      </c>
    </row>
    <row r="89" spans="1:13" ht="35.25" customHeight="1" x14ac:dyDescent="0.25">
      <c r="A89" s="1">
        <v>77</v>
      </c>
      <c r="B89" s="1" t="s">
        <v>210</v>
      </c>
      <c r="C89" s="1">
        <v>24</v>
      </c>
      <c r="D89" s="1">
        <v>0</v>
      </c>
      <c r="E89" s="4" t="s">
        <v>166</v>
      </c>
      <c r="F89" s="4" t="s">
        <v>246</v>
      </c>
      <c r="G89" s="2">
        <v>900000</v>
      </c>
      <c r="H89" s="2">
        <v>60000</v>
      </c>
      <c r="I89" s="5">
        <v>244800</v>
      </c>
      <c r="J89" s="2">
        <f t="shared" si="11"/>
        <v>1204800</v>
      </c>
      <c r="K89" s="5" t="s">
        <v>140</v>
      </c>
      <c r="L89" s="11" t="s">
        <v>247</v>
      </c>
      <c r="M89">
        <v>6</v>
      </c>
    </row>
    <row r="90" spans="1:13" ht="15.75" customHeight="1" x14ac:dyDescent="0.25">
      <c r="A90" s="1">
        <v>78</v>
      </c>
      <c r="B90" s="1" t="s">
        <v>210</v>
      </c>
      <c r="C90" s="1">
        <v>19</v>
      </c>
      <c r="D90" s="1">
        <v>0</v>
      </c>
      <c r="E90" s="4" t="s">
        <v>166</v>
      </c>
      <c r="F90" s="4" t="s">
        <v>244</v>
      </c>
      <c r="G90" s="2">
        <v>712500</v>
      </c>
      <c r="H90" s="2">
        <v>47500</v>
      </c>
      <c r="I90" s="5">
        <v>239500</v>
      </c>
      <c r="J90" s="2">
        <f t="shared" si="11"/>
        <v>999500</v>
      </c>
      <c r="K90" s="5" t="s">
        <v>140</v>
      </c>
      <c r="L90" s="11" t="s">
        <v>245</v>
      </c>
      <c r="M90" s="25">
        <v>7</v>
      </c>
    </row>
    <row r="91" spans="1:13" ht="30.75" customHeight="1" x14ac:dyDescent="0.25">
      <c r="A91" s="1">
        <v>79</v>
      </c>
      <c r="B91" s="1" t="s">
        <v>210</v>
      </c>
      <c r="C91" s="1">
        <v>46</v>
      </c>
      <c r="D91" s="1">
        <v>0</v>
      </c>
      <c r="E91" s="4" t="s">
        <v>166</v>
      </c>
      <c r="F91" s="4" t="s">
        <v>242</v>
      </c>
      <c r="G91" s="2">
        <v>1725000</v>
      </c>
      <c r="H91" s="2">
        <v>115000</v>
      </c>
      <c r="I91" s="5">
        <v>492200</v>
      </c>
      <c r="J91" s="2">
        <f t="shared" si="11"/>
        <v>2332200</v>
      </c>
      <c r="K91" s="5" t="s">
        <v>140</v>
      </c>
      <c r="L91" s="11" t="s">
        <v>243</v>
      </c>
      <c r="M91">
        <v>8</v>
      </c>
    </row>
    <row r="92" spans="1:13" s="36" customFormat="1" ht="30.75" customHeight="1" x14ac:dyDescent="0.25">
      <c r="A92" s="34"/>
      <c r="B92" s="34"/>
      <c r="C92" s="34">
        <f>SUM(C84:C91)</f>
        <v>108</v>
      </c>
      <c r="D92" s="34">
        <f t="shared" ref="D92:J92" si="12">SUM(D84:D91)</f>
        <v>0</v>
      </c>
      <c r="E92" s="34">
        <f t="shared" si="12"/>
        <v>0</v>
      </c>
      <c r="F92" s="34">
        <f t="shared" si="12"/>
        <v>0</v>
      </c>
      <c r="G92" s="34">
        <f t="shared" si="12"/>
        <v>7071371</v>
      </c>
      <c r="H92" s="34">
        <f t="shared" si="12"/>
        <v>862250</v>
      </c>
      <c r="I92" s="50">
        <f t="shared" si="12"/>
        <v>1573700</v>
      </c>
      <c r="J92" s="34">
        <f t="shared" si="12"/>
        <v>9507321</v>
      </c>
      <c r="K92" s="35"/>
      <c r="L92" s="34"/>
    </row>
    <row r="93" spans="1:13" ht="30.75" customHeight="1" x14ac:dyDescent="0.25">
      <c r="A93" s="1">
        <v>80</v>
      </c>
      <c r="B93" s="1" t="s">
        <v>209</v>
      </c>
      <c r="C93" s="1">
        <v>0</v>
      </c>
      <c r="D93" s="1">
        <v>6</v>
      </c>
      <c r="E93" s="4" t="s">
        <v>286</v>
      </c>
      <c r="F93" s="4" t="s">
        <v>287</v>
      </c>
      <c r="G93" s="2">
        <v>0</v>
      </c>
      <c r="H93" s="2">
        <v>0</v>
      </c>
      <c r="I93" s="5">
        <v>250000</v>
      </c>
      <c r="J93" s="2">
        <f t="shared" si="11"/>
        <v>250000</v>
      </c>
      <c r="K93" s="5" t="s">
        <v>140</v>
      </c>
      <c r="L93" s="11">
        <v>424872</v>
      </c>
    </row>
    <row r="94" spans="1:13" s="36" customFormat="1" ht="30.75" customHeight="1" x14ac:dyDescent="0.25">
      <c r="A94" s="34">
        <f>SUM(A93)</f>
        <v>80</v>
      </c>
      <c r="B94" s="34"/>
      <c r="C94" s="34">
        <f>SUM(C93)</f>
        <v>0</v>
      </c>
      <c r="D94" s="34">
        <f>SUM(D93)</f>
        <v>6</v>
      </c>
      <c r="E94" s="39"/>
      <c r="F94" s="39"/>
      <c r="G94" s="37">
        <f>SUM(G93)</f>
        <v>0</v>
      </c>
      <c r="H94" s="37">
        <f>SUM(H93)</f>
        <v>0</v>
      </c>
      <c r="I94" s="35">
        <f>SUM(I93)</f>
        <v>250000</v>
      </c>
      <c r="J94" s="37">
        <f>SUM(J93)</f>
        <v>250000</v>
      </c>
      <c r="K94" s="35"/>
      <c r="L94" s="34">
        <f>SUM(L93)</f>
        <v>424872</v>
      </c>
    </row>
    <row r="95" spans="1:13" ht="30.75" customHeight="1" x14ac:dyDescent="0.25">
      <c r="A95" s="1">
        <v>81</v>
      </c>
      <c r="B95" s="1" t="s">
        <v>210</v>
      </c>
      <c r="C95" s="1">
        <v>1</v>
      </c>
      <c r="D95" s="1">
        <v>0</v>
      </c>
      <c r="E95" s="4" t="s">
        <v>72</v>
      </c>
      <c r="F95" s="4" t="s">
        <v>323</v>
      </c>
      <c r="G95" s="2">
        <v>0</v>
      </c>
      <c r="H95" s="2">
        <v>150000</v>
      </c>
      <c r="I95" s="5">
        <v>100000</v>
      </c>
      <c r="J95" s="2">
        <f t="shared" si="11"/>
        <v>250000</v>
      </c>
      <c r="K95" s="5" t="s">
        <v>140</v>
      </c>
      <c r="L95" s="8" t="s">
        <v>73</v>
      </c>
      <c r="M95">
        <v>1</v>
      </c>
    </row>
    <row r="96" spans="1:13" ht="36" customHeight="1" x14ac:dyDescent="0.25">
      <c r="A96" s="1">
        <v>82</v>
      </c>
      <c r="B96" s="1" t="s">
        <v>210</v>
      </c>
      <c r="C96" s="1">
        <v>1</v>
      </c>
      <c r="D96" s="1">
        <v>0</v>
      </c>
      <c r="E96" s="4" t="s">
        <v>72</v>
      </c>
      <c r="F96" s="4" t="s">
        <v>334</v>
      </c>
      <c r="G96" s="2">
        <v>796151</v>
      </c>
      <c r="H96" s="2">
        <v>0</v>
      </c>
      <c r="I96" s="5">
        <v>248800</v>
      </c>
      <c r="J96" s="2">
        <f t="shared" si="11"/>
        <v>1044951</v>
      </c>
      <c r="K96" s="5" t="s">
        <v>140</v>
      </c>
      <c r="L96" s="1">
        <v>321703</v>
      </c>
      <c r="M96" s="25">
        <v>2</v>
      </c>
    </row>
    <row r="97" spans="1:13" ht="27.75" customHeight="1" x14ac:dyDescent="0.25">
      <c r="A97" s="1">
        <v>83</v>
      </c>
      <c r="B97" s="1" t="s">
        <v>210</v>
      </c>
      <c r="C97" s="1">
        <v>1</v>
      </c>
      <c r="D97" s="1">
        <v>0</v>
      </c>
      <c r="E97" s="4" t="s">
        <v>72</v>
      </c>
      <c r="F97" s="4" t="s">
        <v>335</v>
      </c>
      <c r="G97" s="2">
        <v>0</v>
      </c>
      <c r="H97" s="2">
        <v>458000</v>
      </c>
      <c r="I97" s="5">
        <v>191000</v>
      </c>
      <c r="J97" s="2">
        <f t="shared" si="11"/>
        <v>649000</v>
      </c>
      <c r="K97" s="5" t="s">
        <v>140</v>
      </c>
      <c r="L97" s="11" t="s">
        <v>228</v>
      </c>
      <c r="M97">
        <v>3</v>
      </c>
    </row>
    <row r="98" spans="1:13" ht="34.5" customHeight="1" x14ac:dyDescent="0.25">
      <c r="A98" s="1">
        <v>84</v>
      </c>
      <c r="B98" s="1" t="s">
        <v>210</v>
      </c>
      <c r="C98" s="1">
        <v>1</v>
      </c>
      <c r="D98" s="1">
        <v>0</v>
      </c>
      <c r="E98" s="4" t="s">
        <v>72</v>
      </c>
      <c r="F98" s="4" t="s">
        <v>336</v>
      </c>
      <c r="G98" s="2">
        <v>150000</v>
      </c>
      <c r="H98" s="2">
        <v>140000</v>
      </c>
      <c r="I98" s="5">
        <v>49600</v>
      </c>
      <c r="J98" s="2">
        <f t="shared" si="11"/>
        <v>339600</v>
      </c>
      <c r="K98" s="5" t="s">
        <v>140</v>
      </c>
      <c r="L98" s="1">
        <v>306388</v>
      </c>
      <c r="M98" s="25">
        <v>4</v>
      </c>
    </row>
    <row r="99" spans="1:13" ht="34.5" customHeight="1" x14ac:dyDescent="0.25">
      <c r="A99" s="1">
        <v>85</v>
      </c>
      <c r="B99" s="1" t="s">
        <v>210</v>
      </c>
      <c r="C99" s="1">
        <v>1</v>
      </c>
      <c r="D99" s="1">
        <v>0</v>
      </c>
      <c r="E99" s="4" t="s">
        <v>99</v>
      </c>
      <c r="F99" s="4" t="s">
        <v>226</v>
      </c>
      <c r="G99" s="2">
        <v>0</v>
      </c>
      <c r="H99" s="2">
        <v>150000</v>
      </c>
      <c r="I99" s="5">
        <v>100000</v>
      </c>
      <c r="J99" s="2">
        <f t="shared" si="11"/>
        <v>250000</v>
      </c>
      <c r="K99" s="5" t="s">
        <v>140</v>
      </c>
      <c r="L99" s="11" t="s">
        <v>227</v>
      </c>
      <c r="M99">
        <v>5</v>
      </c>
    </row>
    <row r="100" spans="1:13" ht="28.5" customHeight="1" x14ac:dyDescent="0.25">
      <c r="A100" s="1">
        <v>86</v>
      </c>
      <c r="B100" s="1" t="s">
        <v>210</v>
      </c>
      <c r="C100" s="1">
        <v>3</v>
      </c>
      <c r="D100" s="1">
        <v>0</v>
      </c>
      <c r="E100" s="4" t="s">
        <v>99</v>
      </c>
      <c r="F100" s="4" t="s">
        <v>324</v>
      </c>
      <c r="G100" s="2">
        <v>107245</v>
      </c>
      <c r="H100" s="2">
        <v>750000</v>
      </c>
      <c r="I100" s="5">
        <v>75000</v>
      </c>
      <c r="J100" s="2">
        <f t="shared" si="11"/>
        <v>932245</v>
      </c>
      <c r="K100" s="5" t="s">
        <v>140</v>
      </c>
      <c r="L100" s="11" t="s">
        <v>229</v>
      </c>
      <c r="M100" s="25">
        <v>6</v>
      </c>
    </row>
    <row r="101" spans="1:13" ht="29.25" customHeight="1" x14ac:dyDescent="0.25">
      <c r="A101" s="1">
        <v>87</v>
      </c>
      <c r="B101" s="1" t="s">
        <v>210</v>
      </c>
      <c r="C101" s="1">
        <v>1</v>
      </c>
      <c r="D101" s="1">
        <v>0</v>
      </c>
      <c r="E101" s="4" t="s">
        <v>99</v>
      </c>
      <c r="F101" s="4" t="s">
        <v>146</v>
      </c>
      <c r="G101" s="2">
        <v>0</v>
      </c>
      <c r="H101" s="2">
        <v>458000</v>
      </c>
      <c r="I101" s="5">
        <v>191000</v>
      </c>
      <c r="J101" s="2">
        <f t="shared" si="11"/>
        <v>649000</v>
      </c>
      <c r="K101" s="5" t="s">
        <v>333</v>
      </c>
      <c r="L101" s="11">
        <v>306361</v>
      </c>
      <c r="M101">
        <v>7</v>
      </c>
    </row>
    <row r="102" spans="1:13" ht="28.5" customHeight="1" x14ac:dyDescent="0.25">
      <c r="A102" s="1">
        <v>88</v>
      </c>
      <c r="B102" s="1" t="s">
        <v>210</v>
      </c>
      <c r="C102" s="1">
        <v>1</v>
      </c>
      <c r="D102" s="1">
        <v>0</v>
      </c>
      <c r="E102" s="4" t="s">
        <v>99</v>
      </c>
      <c r="F102" s="4" t="s">
        <v>163</v>
      </c>
      <c r="G102" s="2">
        <v>451286</v>
      </c>
      <c r="H102" s="2">
        <v>60000</v>
      </c>
      <c r="I102" s="5">
        <v>200000</v>
      </c>
      <c r="J102" s="2">
        <f t="shared" si="11"/>
        <v>711286</v>
      </c>
      <c r="K102" s="5" t="s">
        <v>140</v>
      </c>
      <c r="L102" s="11"/>
      <c r="M102" s="25">
        <v>8</v>
      </c>
    </row>
    <row r="103" spans="1:13" ht="33" customHeight="1" x14ac:dyDescent="0.25">
      <c r="A103" s="1">
        <v>89</v>
      </c>
      <c r="B103" s="1" t="s">
        <v>210</v>
      </c>
      <c r="C103" s="1">
        <v>1</v>
      </c>
      <c r="D103" s="1">
        <v>0</v>
      </c>
      <c r="E103" s="4" t="s">
        <v>99</v>
      </c>
      <c r="F103" s="4" t="s">
        <v>142</v>
      </c>
      <c r="G103" s="2">
        <v>315000</v>
      </c>
      <c r="H103" s="2">
        <v>0</v>
      </c>
      <c r="I103" s="5">
        <v>105000</v>
      </c>
      <c r="J103" s="2">
        <f t="shared" si="11"/>
        <v>420000</v>
      </c>
      <c r="K103" s="5" t="s">
        <v>140</v>
      </c>
      <c r="L103" s="11">
        <v>306393</v>
      </c>
      <c r="M103">
        <v>9</v>
      </c>
    </row>
    <row r="104" spans="1:13" ht="30" x14ac:dyDescent="0.25">
      <c r="A104" s="1">
        <v>90</v>
      </c>
      <c r="B104" s="1" t="s">
        <v>210</v>
      </c>
      <c r="C104" s="1">
        <v>1</v>
      </c>
      <c r="D104" s="1">
        <v>0</v>
      </c>
      <c r="E104" s="4" t="s">
        <v>99</v>
      </c>
      <c r="F104" s="4" t="s">
        <v>215</v>
      </c>
      <c r="G104" s="2">
        <v>337500</v>
      </c>
      <c r="H104" s="2">
        <v>0</v>
      </c>
      <c r="I104" s="5">
        <v>112500</v>
      </c>
      <c r="J104" s="2">
        <f t="shared" si="11"/>
        <v>450000</v>
      </c>
      <c r="K104" s="5" t="s">
        <v>140</v>
      </c>
      <c r="L104" s="11" t="s">
        <v>133</v>
      </c>
      <c r="M104" s="25">
        <v>10</v>
      </c>
    </row>
    <row r="105" spans="1:13" ht="39" customHeight="1" x14ac:dyDescent="0.25">
      <c r="A105" s="1">
        <v>91</v>
      </c>
      <c r="B105" s="1" t="s">
        <v>210</v>
      </c>
      <c r="C105" s="1">
        <v>1</v>
      </c>
      <c r="D105" s="1">
        <v>0</v>
      </c>
      <c r="E105" s="4" t="s">
        <v>99</v>
      </c>
      <c r="F105" s="4" t="s">
        <v>100</v>
      </c>
      <c r="G105" s="2">
        <v>200000</v>
      </c>
      <c r="H105" s="2">
        <v>210000</v>
      </c>
      <c r="I105" s="5">
        <v>65433</v>
      </c>
      <c r="J105" s="2">
        <f t="shared" si="11"/>
        <v>475433</v>
      </c>
      <c r="K105" s="5" t="s">
        <v>140</v>
      </c>
      <c r="L105" s="11">
        <v>306366</v>
      </c>
      <c r="M105">
        <v>11</v>
      </c>
    </row>
    <row r="106" spans="1:13" ht="31.5" customHeight="1" x14ac:dyDescent="0.25">
      <c r="A106" s="1">
        <v>92</v>
      </c>
      <c r="B106" s="1" t="s">
        <v>210</v>
      </c>
      <c r="C106" s="1">
        <v>1</v>
      </c>
      <c r="D106" s="1">
        <v>0</v>
      </c>
      <c r="E106" s="4" t="s">
        <v>99</v>
      </c>
      <c r="F106" s="4" t="s">
        <v>212</v>
      </c>
      <c r="G106" s="2">
        <v>270000</v>
      </c>
      <c r="H106" s="2">
        <v>0</v>
      </c>
      <c r="I106" s="5">
        <v>900000</v>
      </c>
      <c r="J106" s="2">
        <f t="shared" si="11"/>
        <v>1170000</v>
      </c>
      <c r="K106" s="5" t="s">
        <v>140</v>
      </c>
      <c r="L106" s="11">
        <v>306396</v>
      </c>
      <c r="M106" s="25">
        <v>12</v>
      </c>
    </row>
    <row r="107" spans="1:13" s="36" customFormat="1" ht="31.5" customHeight="1" x14ac:dyDescent="0.25">
      <c r="A107" s="34"/>
      <c r="B107" s="34"/>
      <c r="C107" s="34">
        <f>SUM(C95:C106)</f>
        <v>14</v>
      </c>
      <c r="D107" s="34">
        <f>SUM(D95:D106)</f>
        <v>0</v>
      </c>
      <c r="E107" s="34">
        <f t="shared" ref="E107:J107" si="13">SUM(E93:E106)</f>
        <v>0</v>
      </c>
      <c r="F107" s="34">
        <f t="shared" si="13"/>
        <v>0</v>
      </c>
      <c r="G107" s="34">
        <f t="shared" si="13"/>
        <v>2627182</v>
      </c>
      <c r="H107" s="34">
        <f t="shared" si="13"/>
        <v>2376000</v>
      </c>
      <c r="I107" s="50">
        <f>SUM(I95:I106)</f>
        <v>2338333</v>
      </c>
      <c r="J107" s="34">
        <f t="shared" si="13"/>
        <v>7841515</v>
      </c>
      <c r="K107" s="35"/>
      <c r="L107" s="34"/>
      <c r="M107" s="38"/>
    </row>
    <row r="108" spans="1:13" ht="31.5" customHeight="1" x14ac:dyDescent="0.25">
      <c r="A108" s="1">
        <v>93</v>
      </c>
      <c r="B108" s="1" t="s">
        <v>210</v>
      </c>
      <c r="C108" s="1">
        <v>1</v>
      </c>
      <c r="D108" s="1">
        <v>0</v>
      </c>
      <c r="E108" s="4" t="s">
        <v>94</v>
      </c>
      <c r="F108" s="4" t="s">
        <v>214</v>
      </c>
      <c r="G108" s="2">
        <v>110984</v>
      </c>
      <c r="H108" s="2">
        <v>53320</v>
      </c>
      <c r="I108" s="5">
        <v>39544</v>
      </c>
      <c r="J108" s="2">
        <f t="shared" si="11"/>
        <v>203848</v>
      </c>
      <c r="K108" s="5" t="s">
        <v>140</v>
      </c>
      <c r="L108" s="11"/>
      <c r="M108">
        <v>1</v>
      </c>
    </row>
    <row r="109" spans="1:13" ht="34.5" customHeight="1" x14ac:dyDescent="0.25">
      <c r="A109" s="1">
        <v>94</v>
      </c>
      <c r="B109" s="1" t="s">
        <v>210</v>
      </c>
      <c r="C109" s="1">
        <v>1</v>
      </c>
      <c r="D109" s="1">
        <v>0</v>
      </c>
      <c r="E109" s="4" t="s">
        <v>94</v>
      </c>
      <c r="F109" s="4" t="s">
        <v>189</v>
      </c>
      <c r="G109" s="2">
        <v>332952</v>
      </c>
      <c r="H109" s="2">
        <v>159960</v>
      </c>
      <c r="I109" s="5">
        <v>474528</v>
      </c>
      <c r="J109" s="2">
        <f t="shared" si="11"/>
        <v>967440</v>
      </c>
      <c r="K109" s="5" t="s">
        <v>140</v>
      </c>
      <c r="L109" s="1" t="s">
        <v>190</v>
      </c>
      <c r="M109">
        <v>2</v>
      </c>
    </row>
    <row r="110" spans="1:13" ht="33" customHeight="1" x14ac:dyDescent="0.25">
      <c r="A110" s="1">
        <v>95</v>
      </c>
      <c r="B110" s="1" t="s">
        <v>210</v>
      </c>
      <c r="C110" s="1">
        <v>8</v>
      </c>
      <c r="D110" s="1">
        <v>0</v>
      </c>
      <c r="E110" s="4" t="s">
        <v>94</v>
      </c>
      <c r="F110" s="4" t="s">
        <v>236</v>
      </c>
      <c r="G110" s="2">
        <v>461816</v>
      </c>
      <c r="H110" s="2">
        <v>20000</v>
      </c>
      <c r="I110" s="5">
        <v>153840</v>
      </c>
      <c r="J110" s="2">
        <f t="shared" si="11"/>
        <v>635656</v>
      </c>
      <c r="K110" s="5" t="s">
        <v>140</v>
      </c>
      <c r="L110" s="11" t="s">
        <v>237</v>
      </c>
      <c r="M110">
        <v>3</v>
      </c>
    </row>
    <row r="111" spans="1:13" ht="31.5" customHeight="1" x14ac:dyDescent="0.25">
      <c r="A111" s="1">
        <v>96</v>
      </c>
      <c r="B111" s="1" t="s">
        <v>210</v>
      </c>
      <c r="C111" s="1">
        <v>1</v>
      </c>
      <c r="D111" s="1">
        <v>0</v>
      </c>
      <c r="E111" s="4" t="s">
        <v>94</v>
      </c>
      <c r="F111" s="4" t="s">
        <v>120</v>
      </c>
      <c r="G111" s="2">
        <v>230392</v>
      </c>
      <c r="H111" s="2">
        <v>106640</v>
      </c>
      <c r="I111" s="5">
        <v>79088</v>
      </c>
      <c r="J111" s="2">
        <f t="shared" si="11"/>
        <v>416120</v>
      </c>
      <c r="K111" s="5" t="s">
        <v>140</v>
      </c>
      <c r="L111" s="11">
        <v>312723</v>
      </c>
      <c r="M111">
        <v>4</v>
      </c>
    </row>
    <row r="112" spans="1:13" ht="34.5" customHeight="1" x14ac:dyDescent="0.25">
      <c r="A112" s="1">
        <v>97</v>
      </c>
      <c r="B112" s="1" t="s">
        <v>210</v>
      </c>
      <c r="C112" s="1">
        <v>1</v>
      </c>
      <c r="D112" s="1">
        <v>0</v>
      </c>
      <c r="E112" s="4" t="s">
        <v>94</v>
      </c>
      <c r="F112" s="4" t="s">
        <v>256</v>
      </c>
      <c r="G112" s="2">
        <v>0</v>
      </c>
      <c r="H112" s="2">
        <v>0</v>
      </c>
      <c r="I112" s="5">
        <v>350000</v>
      </c>
      <c r="J112" s="2">
        <f t="shared" si="11"/>
        <v>350000</v>
      </c>
      <c r="K112" s="5" t="s">
        <v>140</v>
      </c>
      <c r="L112" s="11"/>
      <c r="M112">
        <v>5</v>
      </c>
    </row>
    <row r="113" spans="1:13" ht="30.75" customHeight="1" x14ac:dyDescent="0.25">
      <c r="A113" s="1">
        <v>98</v>
      </c>
      <c r="B113" s="1" t="s">
        <v>210</v>
      </c>
      <c r="C113" s="1">
        <v>8</v>
      </c>
      <c r="D113" s="1">
        <v>0</v>
      </c>
      <c r="E113" s="4" t="s">
        <v>94</v>
      </c>
      <c r="F113" s="4" t="s">
        <v>239</v>
      </c>
      <c r="G113" s="2">
        <v>419632</v>
      </c>
      <c r="H113" s="2">
        <v>217024</v>
      </c>
      <c r="I113" s="5">
        <v>162928</v>
      </c>
      <c r="J113" s="2">
        <f t="shared" si="11"/>
        <v>799584</v>
      </c>
      <c r="K113" s="5" t="s">
        <v>140</v>
      </c>
      <c r="L113" s="11" t="s">
        <v>240</v>
      </c>
      <c r="M113">
        <v>6</v>
      </c>
    </row>
    <row r="114" spans="1:13" ht="28.5" customHeight="1" x14ac:dyDescent="0.25">
      <c r="A114" s="1">
        <v>99</v>
      </c>
      <c r="B114" s="1" t="s">
        <v>210</v>
      </c>
      <c r="C114" s="1">
        <v>1</v>
      </c>
      <c r="D114" s="1">
        <v>0</v>
      </c>
      <c r="E114" s="4" t="s">
        <v>94</v>
      </c>
      <c r="F114" s="4" t="s">
        <v>213</v>
      </c>
      <c r="G114" s="2">
        <v>391676</v>
      </c>
      <c r="H114" s="2">
        <v>205948</v>
      </c>
      <c r="I114" s="5">
        <v>106640</v>
      </c>
      <c r="J114" s="2">
        <v>79088</v>
      </c>
      <c r="K114" s="9" t="s">
        <v>140</v>
      </c>
      <c r="L114" s="8">
        <v>309149</v>
      </c>
      <c r="M114">
        <v>7</v>
      </c>
    </row>
    <row r="115" spans="1:13" x14ac:dyDescent="0.25">
      <c r="A115" s="1">
        <v>100</v>
      </c>
      <c r="B115" s="1" t="s">
        <v>210</v>
      </c>
      <c r="C115" s="1">
        <v>1</v>
      </c>
      <c r="D115" s="1">
        <v>0</v>
      </c>
      <c r="E115" s="4" t="s">
        <v>94</v>
      </c>
      <c r="F115" s="4" t="s">
        <v>95</v>
      </c>
      <c r="G115" s="2">
        <f>H115+I115+J115</f>
        <v>501792</v>
      </c>
      <c r="H115" s="2">
        <v>291148</v>
      </c>
      <c r="I115" s="5">
        <v>116368</v>
      </c>
      <c r="J115" s="2">
        <v>94276</v>
      </c>
      <c r="K115" s="5" t="s">
        <v>140</v>
      </c>
      <c r="L115" s="8">
        <v>309600</v>
      </c>
      <c r="M115">
        <v>8</v>
      </c>
    </row>
    <row r="116" spans="1:13" s="36" customFormat="1" x14ac:dyDescent="0.25">
      <c r="A116" s="34"/>
      <c r="B116" s="34"/>
      <c r="C116" s="34">
        <f>SUM(C108:C115)</f>
        <v>22</v>
      </c>
      <c r="D116" s="34">
        <f t="shared" ref="D116:J116" si="14">SUM(D108:D115)</f>
        <v>0</v>
      </c>
      <c r="E116" s="34">
        <f t="shared" si="14"/>
        <v>0</v>
      </c>
      <c r="F116" s="34">
        <f t="shared" si="14"/>
        <v>0</v>
      </c>
      <c r="G116" s="34">
        <f t="shared" si="14"/>
        <v>2449244</v>
      </c>
      <c r="H116" s="34">
        <f t="shared" si="14"/>
        <v>1054040</v>
      </c>
      <c r="I116" s="50">
        <f t="shared" si="14"/>
        <v>1482936</v>
      </c>
      <c r="J116" s="34">
        <f t="shared" si="14"/>
        <v>3546012</v>
      </c>
      <c r="K116" s="35"/>
      <c r="L116" s="41"/>
    </row>
    <row r="117" spans="1:13" ht="32.25" customHeight="1" x14ac:dyDescent="0.25">
      <c r="A117" s="1">
        <v>101</v>
      </c>
      <c r="B117" s="1" t="s">
        <v>210</v>
      </c>
      <c r="C117" s="1">
        <v>1</v>
      </c>
      <c r="D117" s="1">
        <v>0</v>
      </c>
      <c r="E117" s="4" t="s">
        <v>6</v>
      </c>
      <c r="F117" s="4" t="s">
        <v>14</v>
      </c>
      <c r="G117" s="2">
        <v>0</v>
      </c>
      <c r="H117" s="2">
        <v>100000</v>
      </c>
      <c r="I117" s="5">
        <v>135000</v>
      </c>
      <c r="J117" s="2">
        <f>H117+I117</f>
        <v>235000</v>
      </c>
      <c r="K117" s="5" t="s">
        <v>140</v>
      </c>
      <c r="L117" s="10" t="s">
        <v>57</v>
      </c>
      <c r="M117">
        <v>1</v>
      </c>
    </row>
    <row r="118" spans="1:13" ht="29.25" customHeight="1" x14ac:dyDescent="0.25">
      <c r="A118" s="1">
        <v>102</v>
      </c>
      <c r="B118" s="1" t="s">
        <v>210</v>
      </c>
      <c r="C118" s="1">
        <v>1</v>
      </c>
      <c r="D118" s="1">
        <v>0</v>
      </c>
      <c r="E118" s="4" t="s">
        <v>6</v>
      </c>
      <c r="F118" s="4" t="s">
        <v>15</v>
      </c>
      <c r="G118" s="2">
        <v>360000</v>
      </c>
      <c r="H118" s="2">
        <v>0</v>
      </c>
      <c r="I118" s="5">
        <v>120000</v>
      </c>
      <c r="J118" s="2">
        <f t="shared" ref="J118:J131" si="15">G118+H118+I118</f>
        <v>480000</v>
      </c>
      <c r="K118" s="5" t="s">
        <v>140</v>
      </c>
      <c r="L118" s="10" t="s">
        <v>58</v>
      </c>
      <c r="M118">
        <v>2</v>
      </c>
    </row>
    <row r="119" spans="1:13" ht="30" customHeight="1" x14ac:dyDescent="0.25">
      <c r="A119" s="1">
        <v>103</v>
      </c>
      <c r="B119" s="1" t="s">
        <v>210</v>
      </c>
      <c r="C119" s="1">
        <v>1</v>
      </c>
      <c r="D119" s="1">
        <v>0</v>
      </c>
      <c r="E119" s="4" t="s">
        <v>6</v>
      </c>
      <c r="F119" s="4" t="s">
        <v>23</v>
      </c>
      <c r="G119" s="2">
        <v>360000</v>
      </c>
      <c r="H119" s="2">
        <v>0</v>
      </c>
      <c r="I119" s="5">
        <v>120000</v>
      </c>
      <c r="J119" s="2">
        <f t="shared" si="15"/>
        <v>480000</v>
      </c>
      <c r="K119" s="5" t="s">
        <v>140</v>
      </c>
      <c r="L119" s="10" t="s">
        <v>68</v>
      </c>
      <c r="M119">
        <v>3</v>
      </c>
    </row>
    <row r="120" spans="1:13" ht="32.25" customHeight="1" x14ac:dyDescent="0.25">
      <c r="A120" s="1">
        <v>104</v>
      </c>
      <c r="B120" s="1" t="s">
        <v>210</v>
      </c>
      <c r="C120" s="1">
        <v>1</v>
      </c>
      <c r="D120" s="1">
        <v>0</v>
      </c>
      <c r="E120" s="4" t="s">
        <v>6</v>
      </c>
      <c r="F120" s="4" t="s">
        <v>25</v>
      </c>
      <c r="G120" s="2">
        <v>360000</v>
      </c>
      <c r="H120" s="2">
        <v>0</v>
      </c>
      <c r="I120" s="5">
        <v>120000</v>
      </c>
      <c r="J120" s="2">
        <f t="shared" si="15"/>
        <v>480000</v>
      </c>
      <c r="K120" s="5" t="s">
        <v>140</v>
      </c>
      <c r="L120" s="10" t="s">
        <v>66</v>
      </c>
      <c r="M120">
        <v>4</v>
      </c>
    </row>
    <row r="121" spans="1:13" ht="32.25" customHeight="1" x14ac:dyDescent="0.25">
      <c r="A121" s="1">
        <v>105</v>
      </c>
      <c r="B121" s="1" t="s">
        <v>210</v>
      </c>
      <c r="C121" s="1">
        <v>1</v>
      </c>
      <c r="D121" s="1">
        <v>0</v>
      </c>
      <c r="E121" s="2" t="s">
        <v>6</v>
      </c>
      <c r="F121" s="4" t="s">
        <v>93</v>
      </c>
      <c r="G121" s="2">
        <v>131716</v>
      </c>
      <c r="H121" s="2">
        <v>0</v>
      </c>
      <c r="I121" s="5">
        <v>66600</v>
      </c>
      <c r="J121" s="2">
        <f t="shared" si="15"/>
        <v>198316</v>
      </c>
      <c r="K121" s="9" t="s">
        <v>140</v>
      </c>
      <c r="L121" s="8" t="s">
        <v>81</v>
      </c>
      <c r="M121">
        <v>5</v>
      </c>
    </row>
    <row r="122" spans="1:13" ht="28.5" customHeight="1" x14ac:dyDescent="0.25">
      <c r="A122" s="1">
        <v>106</v>
      </c>
      <c r="B122" s="1" t="s">
        <v>210</v>
      </c>
      <c r="C122" s="1">
        <v>1</v>
      </c>
      <c r="D122" s="1">
        <v>0</v>
      </c>
      <c r="E122" s="4" t="s">
        <v>6</v>
      </c>
      <c r="F122" s="4" t="s">
        <v>145</v>
      </c>
      <c r="G122" s="2">
        <v>377911</v>
      </c>
      <c r="H122" s="2">
        <v>1668</v>
      </c>
      <c r="I122" s="5">
        <v>90040</v>
      </c>
      <c r="J122" s="2">
        <f t="shared" si="15"/>
        <v>469619</v>
      </c>
      <c r="K122" s="5" t="s">
        <v>140</v>
      </c>
      <c r="L122" s="10">
        <v>309214</v>
      </c>
      <c r="M122">
        <v>6</v>
      </c>
    </row>
    <row r="123" spans="1:13" ht="32.25" customHeight="1" x14ac:dyDescent="0.25">
      <c r="A123" s="1">
        <v>107</v>
      </c>
      <c r="B123" s="1" t="s">
        <v>210</v>
      </c>
      <c r="C123" s="1">
        <v>1</v>
      </c>
      <c r="D123" s="1">
        <v>0</v>
      </c>
      <c r="E123" s="4" t="s">
        <v>6</v>
      </c>
      <c r="F123" s="4" t="s">
        <v>24</v>
      </c>
      <c r="G123" s="2">
        <v>377911</v>
      </c>
      <c r="H123" s="2">
        <v>19500</v>
      </c>
      <c r="I123" s="5">
        <v>115360</v>
      </c>
      <c r="J123" s="2">
        <f t="shared" si="15"/>
        <v>512771</v>
      </c>
      <c r="K123" s="5" t="s">
        <v>140</v>
      </c>
      <c r="L123" s="10" t="s">
        <v>67</v>
      </c>
      <c r="M123">
        <v>7</v>
      </c>
    </row>
    <row r="124" spans="1:13" ht="32.25" customHeight="1" x14ac:dyDescent="0.25">
      <c r="A124" s="1">
        <v>108</v>
      </c>
      <c r="B124" s="1" t="s">
        <v>210</v>
      </c>
      <c r="C124" s="1">
        <v>1</v>
      </c>
      <c r="D124" s="1">
        <v>0</v>
      </c>
      <c r="E124" s="2" t="s">
        <v>6</v>
      </c>
      <c r="F124" s="4" t="s">
        <v>8</v>
      </c>
      <c r="G124" s="2">
        <v>360000</v>
      </c>
      <c r="H124" s="2">
        <v>52460</v>
      </c>
      <c r="I124" s="5">
        <v>120000</v>
      </c>
      <c r="J124" s="2">
        <f t="shared" si="15"/>
        <v>532460</v>
      </c>
      <c r="K124" s="9" t="s">
        <v>140</v>
      </c>
      <c r="L124" s="10"/>
      <c r="M124">
        <v>8</v>
      </c>
    </row>
    <row r="125" spans="1:13" ht="32.25" customHeight="1" x14ac:dyDescent="0.25">
      <c r="A125" s="1">
        <v>109</v>
      </c>
      <c r="B125" s="1" t="s">
        <v>210</v>
      </c>
      <c r="C125" s="1">
        <v>0</v>
      </c>
      <c r="D125" s="1">
        <v>1</v>
      </c>
      <c r="E125" s="4" t="s">
        <v>6</v>
      </c>
      <c r="F125" s="4" t="s">
        <v>149</v>
      </c>
      <c r="G125" s="2">
        <v>383191</v>
      </c>
      <c r="H125" s="2">
        <v>52270</v>
      </c>
      <c r="I125" s="5">
        <v>111703</v>
      </c>
      <c r="J125" s="2">
        <f t="shared" si="15"/>
        <v>547164</v>
      </c>
      <c r="K125" s="5" t="s">
        <v>140</v>
      </c>
      <c r="L125" s="10">
        <v>309217</v>
      </c>
      <c r="M125">
        <v>9</v>
      </c>
    </row>
    <row r="126" spans="1:13" ht="32.25" customHeight="1" x14ac:dyDescent="0.25">
      <c r="A126" s="1">
        <v>110</v>
      </c>
      <c r="B126" s="1" t="s">
        <v>210</v>
      </c>
      <c r="C126" s="1">
        <v>0</v>
      </c>
      <c r="D126" s="1">
        <v>1</v>
      </c>
      <c r="E126" s="4" t="s">
        <v>6</v>
      </c>
      <c r="F126" s="4" t="s">
        <v>16</v>
      </c>
      <c r="G126" s="2">
        <v>383191</v>
      </c>
      <c r="H126" s="2">
        <v>0</v>
      </c>
      <c r="I126" s="5">
        <v>43000</v>
      </c>
      <c r="J126" s="2">
        <f t="shared" si="15"/>
        <v>426191</v>
      </c>
      <c r="K126" s="5" t="s">
        <v>140</v>
      </c>
      <c r="L126" s="10" t="s">
        <v>59</v>
      </c>
      <c r="M126">
        <v>10</v>
      </c>
    </row>
    <row r="127" spans="1:13" ht="32.25" customHeight="1" x14ac:dyDescent="0.25">
      <c r="A127" s="1">
        <v>111</v>
      </c>
      <c r="B127" s="1" t="s">
        <v>210</v>
      </c>
      <c r="C127" s="1">
        <v>0</v>
      </c>
      <c r="D127" s="1">
        <v>1</v>
      </c>
      <c r="E127" s="4" t="s">
        <v>6</v>
      </c>
      <c r="F127" s="4" t="s">
        <v>147</v>
      </c>
      <c r="G127" s="2">
        <v>383191</v>
      </c>
      <c r="H127" s="2">
        <v>43000</v>
      </c>
      <c r="I127" s="5">
        <v>52270</v>
      </c>
      <c r="J127" s="2">
        <f t="shared" si="15"/>
        <v>478461</v>
      </c>
      <c r="K127" s="5" t="s">
        <v>140</v>
      </c>
      <c r="L127" s="10">
        <v>309166</v>
      </c>
      <c r="M127">
        <v>11</v>
      </c>
    </row>
    <row r="128" spans="1:13" ht="32.25" customHeight="1" x14ac:dyDescent="0.25">
      <c r="A128" s="1">
        <v>112</v>
      </c>
      <c r="B128" s="1" t="s">
        <v>210</v>
      </c>
      <c r="C128" s="1">
        <v>0</v>
      </c>
      <c r="D128" s="1">
        <v>1</v>
      </c>
      <c r="E128" s="4" t="s">
        <v>6</v>
      </c>
      <c r="F128" s="4" t="s">
        <v>150</v>
      </c>
      <c r="G128" s="2">
        <v>383191</v>
      </c>
      <c r="H128" s="2">
        <v>0</v>
      </c>
      <c r="I128" s="5">
        <v>52270</v>
      </c>
      <c r="J128" s="2">
        <f t="shared" si="15"/>
        <v>435461</v>
      </c>
      <c r="K128" s="5" t="s">
        <v>140</v>
      </c>
      <c r="L128" s="10">
        <v>290422</v>
      </c>
      <c r="M128">
        <v>12</v>
      </c>
    </row>
    <row r="129" spans="1:14" ht="32.25" customHeight="1" x14ac:dyDescent="0.25">
      <c r="A129" s="1">
        <v>113</v>
      </c>
      <c r="B129" s="1" t="s">
        <v>210</v>
      </c>
      <c r="C129" s="1">
        <v>1</v>
      </c>
      <c r="D129" s="1">
        <v>0</v>
      </c>
      <c r="E129" s="4" t="s">
        <v>6</v>
      </c>
      <c r="F129" s="4" t="s">
        <v>17</v>
      </c>
      <c r="G129" s="2">
        <v>383191</v>
      </c>
      <c r="H129" s="2">
        <v>0</v>
      </c>
      <c r="I129" s="5">
        <v>52270</v>
      </c>
      <c r="J129" s="2">
        <f t="shared" si="15"/>
        <v>435461</v>
      </c>
      <c r="K129" s="9" t="s">
        <v>140</v>
      </c>
      <c r="L129" s="10" t="s">
        <v>70</v>
      </c>
      <c r="M129">
        <v>13</v>
      </c>
    </row>
    <row r="130" spans="1:14" ht="32.25" customHeight="1" x14ac:dyDescent="0.25">
      <c r="A130" s="1">
        <v>114</v>
      </c>
      <c r="B130" s="1" t="s">
        <v>210</v>
      </c>
      <c r="C130" s="1">
        <v>1</v>
      </c>
      <c r="D130" s="1">
        <v>0</v>
      </c>
      <c r="E130" s="2" t="s">
        <v>6</v>
      </c>
      <c r="F130" s="4" t="s">
        <v>10</v>
      </c>
      <c r="G130" s="2">
        <v>383191</v>
      </c>
      <c r="H130" s="2">
        <v>52270</v>
      </c>
      <c r="I130" s="5">
        <v>64539</v>
      </c>
      <c r="J130" s="2">
        <f t="shared" si="15"/>
        <v>500000</v>
      </c>
      <c r="K130" s="9" t="s">
        <v>140</v>
      </c>
      <c r="L130" s="10"/>
      <c r="M130">
        <v>14</v>
      </c>
    </row>
    <row r="131" spans="1:14" ht="32.25" customHeight="1" x14ac:dyDescent="0.25">
      <c r="A131" s="1">
        <v>115</v>
      </c>
      <c r="B131" s="1" t="s">
        <v>210</v>
      </c>
      <c r="C131" s="1">
        <v>1</v>
      </c>
      <c r="D131" s="1">
        <v>0</v>
      </c>
      <c r="E131" s="4" t="s">
        <v>6</v>
      </c>
      <c r="F131" s="4" t="s">
        <v>192</v>
      </c>
      <c r="G131" s="2">
        <v>383191</v>
      </c>
      <c r="H131" s="2">
        <v>0</v>
      </c>
      <c r="I131" s="5">
        <v>52270</v>
      </c>
      <c r="J131" s="2">
        <f t="shared" si="15"/>
        <v>435461</v>
      </c>
      <c r="K131" s="5" t="s">
        <v>140</v>
      </c>
      <c r="L131" s="1" t="s">
        <v>193</v>
      </c>
      <c r="M131">
        <v>15</v>
      </c>
    </row>
    <row r="132" spans="1:14" ht="32.25" customHeight="1" x14ac:dyDescent="0.25">
      <c r="A132" s="1">
        <v>116</v>
      </c>
      <c r="B132" s="1" t="s">
        <v>210</v>
      </c>
      <c r="C132" s="1">
        <v>1</v>
      </c>
      <c r="D132" s="1">
        <v>0</v>
      </c>
      <c r="E132" s="4" t="s">
        <v>6</v>
      </c>
      <c r="F132" s="4" t="s">
        <v>28</v>
      </c>
      <c r="G132" s="2">
        <v>0</v>
      </c>
      <c r="H132" s="17">
        <v>100000</v>
      </c>
      <c r="I132" s="5">
        <v>135000</v>
      </c>
      <c r="J132" s="2">
        <f t="shared" ref="J132:J138" si="16">H132+I132</f>
        <v>235000</v>
      </c>
      <c r="K132" s="5" t="s">
        <v>140</v>
      </c>
      <c r="L132" s="10" t="s">
        <v>57</v>
      </c>
      <c r="M132">
        <v>16</v>
      </c>
    </row>
    <row r="133" spans="1:14" ht="32.25" customHeight="1" x14ac:dyDescent="0.25">
      <c r="A133" s="1">
        <v>117</v>
      </c>
      <c r="B133" s="1" t="s">
        <v>210</v>
      </c>
      <c r="C133" s="1">
        <v>1</v>
      </c>
      <c r="D133" s="1">
        <v>0</v>
      </c>
      <c r="E133" s="4" t="s">
        <v>6</v>
      </c>
      <c r="F133" s="4" t="s">
        <v>28</v>
      </c>
      <c r="G133" s="2">
        <v>0</v>
      </c>
      <c r="H133" s="2">
        <v>100000</v>
      </c>
      <c r="I133" s="5">
        <v>135000</v>
      </c>
      <c r="J133" s="2">
        <f t="shared" si="16"/>
        <v>235000</v>
      </c>
      <c r="K133" s="5" t="s">
        <v>140</v>
      </c>
      <c r="L133" s="10" t="s">
        <v>65</v>
      </c>
      <c r="M133">
        <v>17</v>
      </c>
    </row>
    <row r="134" spans="1:14" ht="32.25" customHeight="1" x14ac:dyDescent="0.25">
      <c r="A134" s="1">
        <v>118</v>
      </c>
      <c r="B134" s="1" t="s">
        <v>210</v>
      </c>
      <c r="C134" s="1">
        <v>1</v>
      </c>
      <c r="D134" s="1">
        <v>0</v>
      </c>
      <c r="E134" s="4" t="s">
        <v>6</v>
      </c>
      <c r="F134" s="4" t="s">
        <v>40</v>
      </c>
      <c r="G134" s="2">
        <v>0</v>
      </c>
      <c r="H134" s="2">
        <v>100000</v>
      </c>
      <c r="I134" s="5">
        <v>135000</v>
      </c>
      <c r="J134" s="2">
        <f t="shared" si="16"/>
        <v>235000</v>
      </c>
      <c r="K134" s="5" t="s">
        <v>140</v>
      </c>
      <c r="L134" s="10" t="s">
        <v>69</v>
      </c>
      <c r="M134">
        <v>18</v>
      </c>
    </row>
    <row r="135" spans="1:14" ht="30" customHeight="1" x14ac:dyDescent="0.25">
      <c r="A135" s="1">
        <v>119</v>
      </c>
      <c r="B135" s="1" t="s">
        <v>210</v>
      </c>
      <c r="C135" s="1">
        <v>1</v>
      </c>
      <c r="D135" s="1">
        <v>0</v>
      </c>
      <c r="E135" s="4" t="s">
        <v>6</v>
      </c>
      <c r="F135" s="4" t="s">
        <v>32</v>
      </c>
      <c r="G135" s="2">
        <v>0</v>
      </c>
      <c r="H135" s="2">
        <v>100000</v>
      </c>
      <c r="I135" s="5">
        <v>135000</v>
      </c>
      <c r="J135" s="2">
        <f t="shared" si="16"/>
        <v>235000</v>
      </c>
      <c r="K135" s="5" t="s">
        <v>140</v>
      </c>
      <c r="L135" s="10" t="s">
        <v>65</v>
      </c>
      <c r="M135">
        <v>19</v>
      </c>
    </row>
    <row r="136" spans="1:14" ht="30" customHeight="1" thickBot="1" x14ac:dyDescent="0.3">
      <c r="A136" s="1">
        <v>120</v>
      </c>
      <c r="B136" s="1" t="s">
        <v>210</v>
      </c>
      <c r="C136" s="1">
        <v>1</v>
      </c>
      <c r="D136" s="1">
        <v>0</v>
      </c>
      <c r="E136" s="4" t="s">
        <v>6</v>
      </c>
      <c r="F136" s="4" t="s">
        <v>29</v>
      </c>
      <c r="G136" s="2">
        <v>0</v>
      </c>
      <c r="H136" s="2">
        <v>100000</v>
      </c>
      <c r="I136" s="5">
        <v>135000</v>
      </c>
      <c r="J136" s="2">
        <f t="shared" si="16"/>
        <v>235000</v>
      </c>
      <c r="K136" s="5" t="s">
        <v>140</v>
      </c>
      <c r="L136" s="10" t="s">
        <v>60</v>
      </c>
      <c r="M136">
        <v>20</v>
      </c>
      <c r="N136" s="18"/>
    </row>
    <row r="137" spans="1:14" ht="32.25" customHeight="1" x14ac:dyDescent="0.25">
      <c r="A137" s="1">
        <v>121</v>
      </c>
      <c r="B137" s="1" t="s">
        <v>210</v>
      </c>
      <c r="C137" s="1">
        <v>1</v>
      </c>
      <c r="D137" s="1">
        <v>0</v>
      </c>
      <c r="E137" s="4" t="s">
        <v>6</v>
      </c>
      <c r="F137" s="4" t="s">
        <v>30</v>
      </c>
      <c r="G137" s="2">
        <v>0</v>
      </c>
      <c r="H137" s="2">
        <v>100000</v>
      </c>
      <c r="I137" s="5">
        <v>135000</v>
      </c>
      <c r="J137" s="2">
        <f t="shared" si="16"/>
        <v>235000</v>
      </c>
      <c r="K137" s="5" t="s">
        <v>140</v>
      </c>
      <c r="L137" s="10" t="s">
        <v>61</v>
      </c>
      <c r="M137">
        <v>21</v>
      </c>
    </row>
    <row r="138" spans="1:14" ht="32.25" customHeight="1" x14ac:dyDescent="0.25">
      <c r="A138" s="1">
        <v>122</v>
      </c>
      <c r="B138" s="1" t="s">
        <v>210</v>
      </c>
      <c r="C138" s="1">
        <v>1</v>
      </c>
      <c r="D138" s="1">
        <v>0</v>
      </c>
      <c r="E138" s="4" t="s">
        <v>6</v>
      </c>
      <c r="F138" s="4" t="s">
        <v>31</v>
      </c>
      <c r="G138" s="2">
        <v>0</v>
      </c>
      <c r="H138" s="2">
        <v>100000</v>
      </c>
      <c r="I138" s="5">
        <v>135000</v>
      </c>
      <c r="J138" s="2">
        <f t="shared" si="16"/>
        <v>235000</v>
      </c>
      <c r="K138" s="5" t="s">
        <v>140</v>
      </c>
      <c r="L138" s="10" t="s">
        <v>64</v>
      </c>
      <c r="M138">
        <v>22</v>
      </c>
    </row>
    <row r="139" spans="1:14" ht="42" customHeight="1" x14ac:dyDescent="0.25">
      <c r="A139" s="1">
        <v>123</v>
      </c>
      <c r="B139" s="1" t="s">
        <v>210</v>
      </c>
      <c r="C139" s="1">
        <v>0</v>
      </c>
      <c r="D139" s="1">
        <v>22</v>
      </c>
      <c r="E139" s="4" t="s">
        <v>6</v>
      </c>
      <c r="F139" s="4" t="s">
        <v>325</v>
      </c>
      <c r="G139" s="2">
        <v>0</v>
      </c>
      <c r="H139" s="2">
        <v>100000</v>
      </c>
      <c r="I139" s="5">
        <v>135000</v>
      </c>
      <c r="J139" s="2">
        <f t="shared" ref="J139:J178" si="17">G139+H139+I139</f>
        <v>235000</v>
      </c>
      <c r="K139" s="5" t="s">
        <v>140</v>
      </c>
      <c r="L139" s="10">
        <v>291637</v>
      </c>
      <c r="M139">
        <v>23</v>
      </c>
    </row>
    <row r="140" spans="1:14" ht="32.25" customHeight="1" x14ac:dyDescent="0.25">
      <c r="A140" s="1">
        <v>124</v>
      </c>
      <c r="B140" s="1" t="s">
        <v>210</v>
      </c>
      <c r="C140" s="1">
        <v>1</v>
      </c>
      <c r="D140" s="1">
        <v>0</v>
      </c>
      <c r="E140" s="4" t="s">
        <v>6</v>
      </c>
      <c r="F140" s="4" t="s">
        <v>141</v>
      </c>
      <c r="G140" s="2">
        <v>337364</v>
      </c>
      <c r="H140" s="2">
        <v>12500</v>
      </c>
      <c r="I140" s="5">
        <v>149636</v>
      </c>
      <c r="J140" s="2">
        <f t="shared" si="17"/>
        <v>499500</v>
      </c>
      <c r="K140" s="5" t="s">
        <v>140</v>
      </c>
      <c r="L140" s="10" t="s">
        <v>62</v>
      </c>
      <c r="M140">
        <v>24</v>
      </c>
    </row>
    <row r="141" spans="1:14" ht="32.25" customHeight="1" x14ac:dyDescent="0.25">
      <c r="A141" s="1">
        <v>125</v>
      </c>
      <c r="B141" s="1" t="s">
        <v>210</v>
      </c>
      <c r="C141" s="1">
        <v>1</v>
      </c>
      <c r="D141" s="1">
        <v>0</v>
      </c>
      <c r="E141" s="2" t="s">
        <v>6</v>
      </c>
      <c r="F141" s="4" t="s">
        <v>7</v>
      </c>
      <c r="G141" s="2">
        <v>48000</v>
      </c>
      <c r="H141" s="2">
        <v>17000</v>
      </c>
      <c r="I141" s="5">
        <v>25000</v>
      </c>
      <c r="J141" s="2">
        <f t="shared" si="17"/>
        <v>90000</v>
      </c>
      <c r="K141" s="9" t="s">
        <v>140</v>
      </c>
      <c r="L141" s="10"/>
      <c r="M141">
        <v>25</v>
      </c>
    </row>
    <row r="142" spans="1:14" ht="32.25" customHeight="1" x14ac:dyDescent="0.25">
      <c r="A142" s="1">
        <v>126</v>
      </c>
      <c r="B142" s="1" t="s">
        <v>210</v>
      </c>
      <c r="C142" s="1">
        <v>1</v>
      </c>
      <c r="D142" s="1">
        <v>0</v>
      </c>
      <c r="E142" s="4" t="s">
        <v>6</v>
      </c>
      <c r="F142" s="4" t="s">
        <v>151</v>
      </c>
      <c r="G142" s="2">
        <v>48000</v>
      </c>
      <c r="H142" s="2">
        <v>27000</v>
      </c>
      <c r="I142" s="5">
        <v>25000</v>
      </c>
      <c r="J142" s="2">
        <f t="shared" si="17"/>
        <v>100000</v>
      </c>
      <c r="K142" s="5" t="s">
        <v>140</v>
      </c>
      <c r="L142" s="10">
        <v>309159</v>
      </c>
      <c r="M142">
        <v>26</v>
      </c>
    </row>
    <row r="143" spans="1:14" ht="32.25" customHeight="1" x14ac:dyDescent="0.25">
      <c r="A143" s="1">
        <v>127</v>
      </c>
      <c r="B143" s="1" t="s">
        <v>210</v>
      </c>
      <c r="C143" s="1">
        <v>4</v>
      </c>
      <c r="D143" s="1">
        <v>0</v>
      </c>
      <c r="E143" s="4" t="s">
        <v>6</v>
      </c>
      <c r="F143" s="4" t="s">
        <v>148</v>
      </c>
      <c r="G143" s="2">
        <v>48000</v>
      </c>
      <c r="H143" s="2">
        <v>52270</v>
      </c>
      <c r="I143" s="5">
        <v>25000</v>
      </c>
      <c r="J143" s="2">
        <f t="shared" si="17"/>
        <v>125270</v>
      </c>
      <c r="K143" s="5" t="s">
        <v>140</v>
      </c>
      <c r="L143" s="10">
        <v>310099</v>
      </c>
      <c r="M143">
        <v>27</v>
      </c>
    </row>
    <row r="144" spans="1:14" ht="32.25" customHeight="1" x14ac:dyDescent="0.25">
      <c r="A144" s="1">
        <v>128</v>
      </c>
      <c r="B144" s="1" t="s">
        <v>210</v>
      </c>
      <c r="C144" s="1">
        <v>1</v>
      </c>
      <c r="D144" s="1">
        <v>0</v>
      </c>
      <c r="E144" s="2" t="s">
        <v>6</v>
      </c>
      <c r="F144" s="4" t="s">
        <v>123</v>
      </c>
      <c r="G144" s="2">
        <v>48000</v>
      </c>
      <c r="H144" s="2">
        <v>45000</v>
      </c>
      <c r="I144" s="5">
        <v>25000</v>
      </c>
      <c r="J144" s="2">
        <f t="shared" si="17"/>
        <v>118000</v>
      </c>
      <c r="K144" s="9" t="s">
        <v>140</v>
      </c>
      <c r="L144" s="8" t="s">
        <v>80</v>
      </c>
      <c r="M144">
        <v>28</v>
      </c>
    </row>
    <row r="145" spans="1:13" ht="32.25" customHeight="1" x14ac:dyDescent="0.25">
      <c r="A145" s="1">
        <v>129</v>
      </c>
      <c r="B145" s="1" t="s">
        <v>210</v>
      </c>
      <c r="C145" s="1">
        <v>0</v>
      </c>
      <c r="D145" s="1">
        <v>1</v>
      </c>
      <c r="E145" s="2" t="s">
        <v>6</v>
      </c>
      <c r="F145" s="4" t="s">
        <v>326</v>
      </c>
      <c r="G145" s="2">
        <v>48000</v>
      </c>
      <c r="H145" s="2">
        <v>27000</v>
      </c>
      <c r="I145" s="5">
        <v>25000</v>
      </c>
      <c r="J145" s="2">
        <f t="shared" si="17"/>
        <v>100000</v>
      </c>
      <c r="K145" s="9" t="s">
        <v>140</v>
      </c>
      <c r="L145" s="10"/>
      <c r="M145">
        <v>29</v>
      </c>
    </row>
    <row r="146" spans="1:13" ht="34.5" customHeight="1" x14ac:dyDescent="0.25">
      <c r="A146" s="1">
        <v>130</v>
      </c>
      <c r="B146" s="1" t="s">
        <v>210</v>
      </c>
      <c r="C146" s="1">
        <v>0</v>
      </c>
      <c r="D146" s="1">
        <v>1</v>
      </c>
      <c r="E146" s="2" t="s">
        <v>6</v>
      </c>
      <c r="F146" s="4" t="s">
        <v>327</v>
      </c>
      <c r="G146" s="2">
        <v>48000</v>
      </c>
      <c r="H146" s="2">
        <v>27000</v>
      </c>
      <c r="I146" s="5">
        <v>25000</v>
      </c>
      <c r="J146" s="2">
        <f t="shared" si="17"/>
        <v>100000</v>
      </c>
      <c r="K146" s="9" t="s">
        <v>140</v>
      </c>
      <c r="L146" s="10"/>
      <c r="M146">
        <v>30</v>
      </c>
    </row>
    <row r="147" spans="1:13" ht="30" customHeight="1" x14ac:dyDescent="0.25">
      <c r="A147" s="1">
        <v>131</v>
      </c>
      <c r="B147" s="1" t="s">
        <v>210</v>
      </c>
      <c r="C147" s="1">
        <v>0</v>
      </c>
      <c r="D147" s="1">
        <v>1</v>
      </c>
      <c r="E147" s="2" t="s">
        <v>6</v>
      </c>
      <c r="F147" s="4" t="s">
        <v>328</v>
      </c>
      <c r="G147" s="2">
        <v>48000</v>
      </c>
      <c r="H147" s="2">
        <v>27000</v>
      </c>
      <c r="I147" s="5">
        <v>25000</v>
      </c>
      <c r="J147" s="2">
        <f t="shared" si="17"/>
        <v>100000</v>
      </c>
      <c r="K147" s="9" t="s">
        <v>140</v>
      </c>
      <c r="L147" s="10"/>
      <c r="M147">
        <v>31</v>
      </c>
    </row>
    <row r="148" spans="1:13" ht="30" customHeight="1" x14ac:dyDescent="0.25">
      <c r="A148" s="1">
        <v>132</v>
      </c>
      <c r="B148" s="1" t="s">
        <v>210</v>
      </c>
      <c r="C148" s="1">
        <v>0</v>
      </c>
      <c r="D148" s="1">
        <v>1</v>
      </c>
      <c r="E148" s="2" t="s">
        <v>6</v>
      </c>
      <c r="F148" s="4" t="s">
        <v>329</v>
      </c>
      <c r="G148" s="2">
        <v>48000</v>
      </c>
      <c r="H148" s="2">
        <v>27000</v>
      </c>
      <c r="I148" s="5">
        <v>25000</v>
      </c>
      <c r="J148" s="2">
        <f t="shared" si="17"/>
        <v>100000</v>
      </c>
      <c r="K148" s="9" t="s">
        <v>140</v>
      </c>
      <c r="L148" s="10"/>
      <c r="M148">
        <v>32</v>
      </c>
    </row>
    <row r="149" spans="1:13" ht="30" customHeight="1" x14ac:dyDescent="0.25">
      <c r="A149" s="1">
        <v>133</v>
      </c>
      <c r="B149" s="1" t="s">
        <v>210</v>
      </c>
      <c r="C149" s="1">
        <v>1</v>
      </c>
      <c r="D149" s="1">
        <v>0</v>
      </c>
      <c r="E149" s="4" t="s">
        <v>6</v>
      </c>
      <c r="F149" s="4" t="s">
        <v>152</v>
      </c>
      <c r="G149" s="2">
        <v>701850</v>
      </c>
      <c r="H149" s="2">
        <v>237000</v>
      </c>
      <c r="I149" s="5">
        <v>302425</v>
      </c>
      <c r="J149" s="2">
        <f t="shared" si="17"/>
        <v>1241275</v>
      </c>
      <c r="K149" s="5" t="s">
        <v>140</v>
      </c>
      <c r="L149" s="10">
        <v>285550</v>
      </c>
      <c r="M149">
        <v>33</v>
      </c>
    </row>
    <row r="150" spans="1:13" ht="30" customHeight="1" x14ac:dyDescent="0.25">
      <c r="A150" s="1">
        <v>134</v>
      </c>
      <c r="B150" s="1" t="s">
        <v>210</v>
      </c>
      <c r="C150" s="1">
        <v>5</v>
      </c>
      <c r="D150" s="1">
        <v>0</v>
      </c>
      <c r="E150" s="2" t="s">
        <v>6</v>
      </c>
      <c r="F150" s="4" t="s">
        <v>128</v>
      </c>
      <c r="G150" s="2">
        <v>346432</v>
      </c>
      <c r="H150" s="2">
        <v>12500</v>
      </c>
      <c r="I150" s="5">
        <v>149496</v>
      </c>
      <c r="J150" s="2">
        <f t="shared" si="17"/>
        <v>508428</v>
      </c>
      <c r="K150" s="9" t="s">
        <v>140</v>
      </c>
      <c r="L150" s="8" t="s">
        <v>82</v>
      </c>
      <c r="M150">
        <v>34</v>
      </c>
    </row>
    <row r="151" spans="1:13" ht="30" customHeight="1" x14ac:dyDescent="0.25">
      <c r="A151" s="1">
        <v>135</v>
      </c>
      <c r="B151" s="1" t="s">
        <v>210</v>
      </c>
      <c r="C151" s="1">
        <v>3</v>
      </c>
      <c r="D151" s="1">
        <v>0</v>
      </c>
      <c r="E151" s="4" t="s">
        <v>6</v>
      </c>
      <c r="F151" s="4" t="s">
        <v>191</v>
      </c>
      <c r="G151" s="2">
        <v>131716</v>
      </c>
      <c r="H151" s="2">
        <v>0</v>
      </c>
      <c r="I151" s="5">
        <v>66600</v>
      </c>
      <c r="J151" s="2">
        <f t="shared" si="17"/>
        <v>198316</v>
      </c>
      <c r="K151" s="5" t="s">
        <v>140</v>
      </c>
      <c r="L151" s="1" t="s">
        <v>194</v>
      </c>
      <c r="M151">
        <v>35</v>
      </c>
    </row>
    <row r="152" spans="1:13" ht="30" customHeight="1" x14ac:dyDescent="0.25">
      <c r="A152" s="1">
        <v>136</v>
      </c>
      <c r="B152" s="1" t="s">
        <v>210</v>
      </c>
      <c r="C152" s="1">
        <v>1</v>
      </c>
      <c r="D152" s="1">
        <v>0</v>
      </c>
      <c r="E152" s="2" t="s">
        <v>6</v>
      </c>
      <c r="F152" s="4" t="s">
        <v>11</v>
      </c>
      <c r="G152" s="2">
        <v>750000</v>
      </c>
      <c r="H152" s="2">
        <v>56700</v>
      </c>
      <c r="I152" s="5">
        <v>150000</v>
      </c>
      <c r="J152" s="2">
        <f t="shared" si="17"/>
        <v>956700</v>
      </c>
      <c r="K152" s="9" t="s">
        <v>140</v>
      </c>
      <c r="L152" s="10"/>
      <c r="M152">
        <v>36</v>
      </c>
    </row>
    <row r="153" spans="1:13" s="36" customFormat="1" ht="30" customHeight="1" x14ac:dyDescent="0.25">
      <c r="A153" s="34"/>
      <c r="B153" s="34"/>
      <c r="C153" s="34">
        <f>SUM(C117:C152)</f>
        <v>36</v>
      </c>
      <c r="D153" s="34">
        <f t="shared" ref="D153:J153" si="18">SUM(D117:D152)</f>
        <v>30</v>
      </c>
      <c r="E153" s="34">
        <f t="shared" si="18"/>
        <v>0</v>
      </c>
      <c r="F153" s="34">
        <f t="shared" si="18"/>
        <v>0</v>
      </c>
      <c r="G153" s="34">
        <f t="shared" si="18"/>
        <v>7661237</v>
      </c>
      <c r="H153" s="34">
        <f t="shared" si="18"/>
        <v>1689138</v>
      </c>
      <c r="I153" s="50">
        <f t="shared" si="18"/>
        <v>3413479</v>
      </c>
      <c r="J153" s="34">
        <f t="shared" si="18"/>
        <v>12763854</v>
      </c>
      <c r="K153" s="35"/>
      <c r="L153" s="42"/>
    </row>
    <row r="154" spans="1:13" ht="30" customHeight="1" x14ac:dyDescent="0.25">
      <c r="A154" s="1">
        <v>137</v>
      </c>
      <c r="B154" s="1" t="s">
        <v>210</v>
      </c>
      <c r="C154" s="1">
        <v>1</v>
      </c>
      <c r="D154" s="1">
        <v>0</v>
      </c>
      <c r="E154" s="4" t="s">
        <v>26</v>
      </c>
      <c r="F154" s="4" t="s">
        <v>187</v>
      </c>
      <c r="G154" s="2">
        <v>0</v>
      </c>
      <c r="H154" s="2">
        <v>50000</v>
      </c>
      <c r="I154" s="5">
        <v>122000</v>
      </c>
      <c r="J154" s="2">
        <f t="shared" si="17"/>
        <v>172000</v>
      </c>
      <c r="K154" s="5" t="s">
        <v>140</v>
      </c>
      <c r="L154" s="1">
        <v>321675</v>
      </c>
      <c r="M154" s="25"/>
    </row>
    <row r="155" spans="1:13" ht="34.5" customHeight="1" x14ac:dyDescent="0.25">
      <c r="A155" s="1">
        <v>138</v>
      </c>
      <c r="B155" s="1" t="s">
        <v>210</v>
      </c>
      <c r="C155" s="1">
        <v>1</v>
      </c>
      <c r="D155" s="1">
        <v>0</v>
      </c>
      <c r="E155" s="4" t="s">
        <v>26</v>
      </c>
      <c r="F155" s="4" t="s">
        <v>27</v>
      </c>
      <c r="G155" s="2">
        <v>798484</v>
      </c>
      <c r="H155" s="2">
        <v>110000</v>
      </c>
      <c r="I155" s="5">
        <v>94716</v>
      </c>
      <c r="J155" s="2">
        <f t="shared" si="17"/>
        <v>1003200</v>
      </c>
      <c r="K155" s="9" t="s">
        <v>140</v>
      </c>
      <c r="L155" s="10" t="s">
        <v>63</v>
      </c>
    </row>
    <row r="156" spans="1:13" s="36" customFormat="1" ht="34.5" customHeight="1" x14ac:dyDescent="0.25">
      <c r="A156" s="34"/>
      <c r="B156" s="34"/>
      <c r="C156" s="34">
        <f>SUM(C154:C155)</f>
        <v>2</v>
      </c>
      <c r="D156" s="34">
        <f t="shared" ref="D156:K156" si="19">SUM(D154:D155)</f>
        <v>0</v>
      </c>
      <c r="E156" s="34">
        <f t="shared" si="19"/>
        <v>0</v>
      </c>
      <c r="F156" s="34">
        <f t="shared" si="19"/>
        <v>0</v>
      </c>
      <c r="G156" s="34">
        <f t="shared" si="19"/>
        <v>798484</v>
      </c>
      <c r="H156" s="34">
        <f t="shared" si="19"/>
        <v>160000</v>
      </c>
      <c r="I156" s="50">
        <f t="shared" si="19"/>
        <v>216716</v>
      </c>
      <c r="J156" s="34">
        <f t="shared" si="19"/>
        <v>1175200</v>
      </c>
      <c r="K156" s="34">
        <f t="shared" si="19"/>
        <v>0</v>
      </c>
      <c r="L156" s="42"/>
    </row>
    <row r="157" spans="1:13" ht="29.25" customHeight="1" x14ac:dyDescent="0.25">
      <c r="A157" s="1">
        <v>139</v>
      </c>
      <c r="B157" s="1" t="s">
        <v>210</v>
      </c>
      <c r="C157" s="1">
        <v>13</v>
      </c>
      <c r="D157" s="1">
        <v>0</v>
      </c>
      <c r="E157" s="4" t="s">
        <v>34</v>
      </c>
      <c r="F157" s="4" t="s">
        <v>233</v>
      </c>
      <c r="G157" s="2">
        <v>1933731</v>
      </c>
      <c r="H157" s="2">
        <v>0</v>
      </c>
      <c r="I157" s="5">
        <v>458920</v>
      </c>
      <c r="J157" s="2">
        <f t="shared" si="17"/>
        <v>2392651</v>
      </c>
      <c r="K157" s="5" t="s">
        <v>140</v>
      </c>
      <c r="L157" s="11" t="s">
        <v>234</v>
      </c>
      <c r="M157">
        <v>1</v>
      </c>
    </row>
    <row r="158" spans="1:13" ht="33" customHeight="1" x14ac:dyDescent="0.25">
      <c r="A158" s="1">
        <v>140</v>
      </c>
      <c r="B158" s="1" t="s">
        <v>210</v>
      </c>
      <c r="C158" s="1">
        <v>1</v>
      </c>
      <c r="D158" s="1">
        <v>0</v>
      </c>
      <c r="E158" s="4" t="s">
        <v>34</v>
      </c>
      <c r="F158" s="4" t="s">
        <v>114</v>
      </c>
      <c r="G158" s="2">
        <v>910000</v>
      </c>
      <c r="H158" s="2">
        <v>196280</v>
      </c>
      <c r="I158" s="5">
        <v>339500</v>
      </c>
      <c r="J158" s="2">
        <f t="shared" si="17"/>
        <v>1445780</v>
      </c>
      <c r="K158" s="5" t="s">
        <v>140</v>
      </c>
      <c r="L158" s="11" t="s">
        <v>119</v>
      </c>
      <c r="M158">
        <v>2</v>
      </c>
    </row>
    <row r="159" spans="1:13" ht="35.25" customHeight="1" x14ac:dyDescent="0.25">
      <c r="A159" s="1">
        <v>141</v>
      </c>
      <c r="B159" s="1" t="s">
        <v>210</v>
      </c>
      <c r="C159" s="1">
        <v>3</v>
      </c>
      <c r="D159" s="1">
        <v>0</v>
      </c>
      <c r="E159" s="4" t="s">
        <v>34</v>
      </c>
      <c r="F159" s="4" t="s">
        <v>111</v>
      </c>
      <c r="G159" s="2">
        <v>590000</v>
      </c>
      <c r="H159" s="2">
        <v>37200</v>
      </c>
      <c r="I159" s="5">
        <v>68600</v>
      </c>
      <c r="J159" s="2">
        <f t="shared" si="17"/>
        <v>695800</v>
      </c>
      <c r="K159" s="5" t="s">
        <v>140</v>
      </c>
      <c r="L159" s="11">
        <v>312266</v>
      </c>
      <c r="M159">
        <v>3</v>
      </c>
    </row>
    <row r="160" spans="1:13" ht="33" customHeight="1" x14ac:dyDescent="0.25">
      <c r="A160" s="1">
        <v>142</v>
      </c>
      <c r="B160" s="1" t="s">
        <v>210</v>
      </c>
      <c r="C160" s="1">
        <v>1</v>
      </c>
      <c r="D160" s="1">
        <v>0</v>
      </c>
      <c r="E160" s="4" t="s">
        <v>34</v>
      </c>
      <c r="F160" s="4" t="s">
        <v>115</v>
      </c>
      <c r="G160" s="2">
        <v>84974</v>
      </c>
      <c r="H160" s="2">
        <v>19000</v>
      </c>
      <c r="I160" s="28">
        <v>10000</v>
      </c>
      <c r="J160" s="2">
        <f t="shared" si="17"/>
        <v>113974</v>
      </c>
      <c r="K160" s="9" t="s">
        <v>140</v>
      </c>
      <c r="L160" s="11" t="s">
        <v>118</v>
      </c>
      <c r="M160">
        <v>4</v>
      </c>
    </row>
    <row r="161" spans="1:14" ht="28.5" customHeight="1" x14ac:dyDescent="0.25">
      <c r="A161" s="1">
        <v>143</v>
      </c>
      <c r="B161" s="1" t="s">
        <v>210</v>
      </c>
      <c r="C161" s="1">
        <v>1</v>
      </c>
      <c r="D161" s="1">
        <v>0</v>
      </c>
      <c r="E161" s="4" t="s">
        <v>34</v>
      </c>
      <c r="F161" s="4" t="s">
        <v>96</v>
      </c>
      <c r="G161" s="2">
        <v>194000</v>
      </c>
      <c r="H161" s="2">
        <v>76000</v>
      </c>
      <c r="I161" s="28">
        <v>40000</v>
      </c>
      <c r="J161" s="2">
        <f t="shared" si="17"/>
        <v>310000</v>
      </c>
      <c r="K161" s="5" t="s">
        <v>140</v>
      </c>
      <c r="L161" s="8" t="s">
        <v>55</v>
      </c>
      <c r="M161">
        <v>5</v>
      </c>
    </row>
    <row r="162" spans="1:14" ht="32.25" customHeight="1" x14ac:dyDescent="0.25">
      <c r="A162" s="1">
        <v>144</v>
      </c>
      <c r="B162" s="1" t="s">
        <v>210</v>
      </c>
      <c r="C162" s="1">
        <v>1</v>
      </c>
      <c r="D162" s="1">
        <v>0</v>
      </c>
      <c r="E162" s="4" t="s">
        <v>34</v>
      </c>
      <c r="F162" s="4" t="s">
        <v>38</v>
      </c>
      <c r="G162" s="2">
        <v>125000</v>
      </c>
      <c r="H162" s="2">
        <v>19000</v>
      </c>
      <c r="I162" s="5">
        <v>10000</v>
      </c>
      <c r="J162" s="2">
        <f t="shared" si="17"/>
        <v>154000</v>
      </c>
      <c r="K162" s="9" t="s">
        <v>140</v>
      </c>
      <c r="L162" s="8" t="s">
        <v>49</v>
      </c>
      <c r="M162">
        <v>6</v>
      </c>
    </row>
    <row r="163" spans="1:14" ht="31.5" customHeight="1" x14ac:dyDescent="0.25">
      <c r="A163" s="1">
        <v>145</v>
      </c>
      <c r="B163" s="1" t="s">
        <v>210</v>
      </c>
      <c r="C163" s="1">
        <v>1</v>
      </c>
      <c r="D163" s="1">
        <v>0</v>
      </c>
      <c r="E163" s="4" t="s">
        <v>34</v>
      </c>
      <c r="F163" s="4" t="s">
        <v>37</v>
      </c>
      <c r="G163" s="2">
        <v>0</v>
      </c>
      <c r="H163" s="2">
        <v>749988</v>
      </c>
      <c r="I163" s="5">
        <v>249996</v>
      </c>
      <c r="J163" s="2">
        <f t="shared" si="17"/>
        <v>999984</v>
      </c>
      <c r="K163" s="5" t="s">
        <v>140</v>
      </c>
      <c r="L163" s="8" t="s">
        <v>54</v>
      </c>
      <c r="M163">
        <v>7</v>
      </c>
    </row>
    <row r="164" spans="1:14" ht="30.75" customHeight="1" x14ac:dyDescent="0.25">
      <c r="A164" s="1">
        <v>146</v>
      </c>
      <c r="B164" s="1" t="s">
        <v>210</v>
      </c>
      <c r="C164" s="1">
        <v>1</v>
      </c>
      <c r="D164" s="1">
        <v>0</v>
      </c>
      <c r="E164" s="4" t="s">
        <v>34</v>
      </c>
      <c r="F164" s="4" t="s">
        <v>330</v>
      </c>
      <c r="G164" s="2">
        <v>211608</v>
      </c>
      <c r="H164" s="2">
        <v>1329200</v>
      </c>
      <c r="I164" s="5">
        <v>136900</v>
      </c>
      <c r="J164" s="2">
        <f t="shared" si="17"/>
        <v>1677708</v>
      </c>
      <c r="K164" s="5" t="s">
        <v>140</v>
      </c>
      <c r="L164" s="11">
        <v>292537</v>
      </c>
      <c r="M164">
        <v>8</v>
      </c>
    </row>
    <row r="165" spans="1:14" ht="30" customHeight="1" x14ac:dyDescent="0.25">
      <c r="A165" s="1">
        <v>147</v>
      </c>
      <c r="B165" s="1" t="s">
        <v>210</v>
      </c>
      <c r="C165" s="1">
        <v>0</v>
      </c>
      <c r="D165" s="1">
        <v>23</v>
      </c>
      <c r="E165" s="4" t="s">
        <v>34</v>
      </c>
      <c r="F165" s="4" t="s">
        <v>252</v>
      </c>
      <c r="G165" s="2">
        <v>500000</v>
      </c>
      <c r="H165" s="2">
        <v>47080</v>
      </c>
      <c r="I165" s="5">
        <v>120000</v>
      </c>
      <c r="J165" s="2">
        <f t="shared" si="17"/>
        <v>667080</v>
      </c>
      <c r="K165" s="5" t="s">
        <v>140</v>
      </c>
      <c r="L165" s="11">
        <v>292566</v>
      </c>
      <c r="M165">
        <v>9</v>
      </c>
    </row>
    <row r="166" spans="1:14" ht="30" customHeight="1" x14ac:dyDescent="0.25">
      <c r="A166" s="1">
        <v>148</v>
      </c>
      <c r="B166" s="1" t="s">
        <v>210</v>
      </c>
      <c r="C166" s="1">
        <v>1</v>
      </c>
      <c r="D166" s="1">
        <v>0</v>
      </c>
      <c r="E166" s="4" t="s">
        <v>34</v>
      </c>
      <c r="F166" s="4" t="s">
        <v>35</v>
      </c>
      <c r="G166" s="2">
        <v>3300</v>
      </c>
      <c r="H166" s="2">
        <v>95827</v>
      </c>
      <c r="I166" s="5">
        <v>33043</v>
      </c>
      <c r="J166" s="2">
        <f t="shared" si="17"/>
        <v>132170</v>
      </c>
      <c r="K166" s="5" t="s">
        <v>140</v>
      </c>
      <c r="L166" s="8" t="s">
        <v>53</v>
      </c>
      <c r="M166">
        <v>10</v>
      </c>
    </row>
    <row r="167" spans="1:14" ht="30" customHeight="1" x14ac:dyDescent="0.25">
      <c r="A167" s="1">
        <v>149</v>
      </c>
      <c r="B167" s="1" t="s">
        <v>210</v>
      </c>
      <c r="C167" s="1">
        <v>1</v>
      </c>
      <c r="D167" s="1">
        <v>0</v>
      </c>
      <c r="E167" s="4" t="s">
        <v>34</v>
      </c>
      <c r="F167" s="4" t="s">
        <v>41</v>
      </c>
      <c r="G167" s="2">
        <v>600000</v>
      </c>
      <c r="H167" s="2">
        <v>156000</v>
      </c>
      <c r="I167" s="5">
        <v>24000</v>
      </c>
      <c r="J167" s="2">
        <f t="shared" si="17"/>
        <v>780000</v>
      </c>
      <c r="K167" s="9" t="s">
        <v>140</v>
      </c>
      <c r="L167" s="8" t="s">
        <v>56</v>
      </c>
      <c r="M167">
        <v>11</v>
      </c>
    </row>
    <row r="168" spans="1:14" ht="30" customHeight="1" x14ac:dyDescent="0.25">
      <c r="A168" s="1">
        <v>150</v>
      </c>
      <c r="B168" s="1" t="s">
        <v>210</v>
      </c>
      <c r="C168" s="1">
        <v>1</v>
      </c>
      <c r="D168" s="1">
        <v>0</v>
      </c>
      <c r="E168" s="4" t="s">
        <v>34</v>
      </c>
      <c r="F168" s="4" t="s">
        <v>39</v>
      </c>
      <c r="G168" s="2">
        <v>509520</v>
      </c>
      <c r="H168" s="2">
        <v>111100</v>
      </c>
      <c r="I168" s="5">
        <v>196900</v>
      </c>
      <c r="J168" s="2">
        <f t="shared" si="17"/>
        <v>817520</v>
      </c>
      <c r="K168" s="5" t="s">
        <v>140</v>
      </c>
      <c r="L168" s="8" t="s">
        <v>52</v>
      </c>
      <c r="M168">
        <v>12</v>
      </c>
    </row>
    <row r="169" spans="1:14" ht="30" customHeight="1" x14ac:dyDescent="0.25">
      <c r="A169" s="1">
        <v>151</v>
      </c>
      <c r="B169" s="1" t="s">
        <v>210</v>
      </c>
      <c r="C169" s="1">
        <v>1</v>
      </c>
      <c r="D169" s="1">
        <v>0</v>
      </c>
      <c r="E169" s="4" t="s">
        <v>34</v>
      </c>
      <c r="F169" s="4" t="s">
        <v>116</v>
      </c>
      <c r="G169" s="2">
        <v>536230</v>
      </c>
      <c r="H169" s="2">
        <v>247670</v>
      </c>
      <c r="I169" s="5">
        <v>261300</v>
      </c>
      <c r="J169" s="2">
        <f t="shared" si="17"/>
        <v>1045200</v>
      </c>
      <c r="K169" s="5" t="s">
        <v>140</v>
      </c>
      <c r="L169" s="11" t="s">
        <v>117</v>
      </c>
      <c r="M169">
        <v>13</v>
      </c>
    </row>
    <row r="170" spans="1:14" ht="30" customHeight="1" x14ac:dyDescent="0.25">
      <c r="A170" s="1">
        <v>152</v>
      </c>
      <c r="B170" s="1" t="s">
        <v>210</v>
      </c>
      <c r="C170" s="1">
        <v>1</v>
      </c>
      <c r="D170" s="1">
        <v>0</v>
      </c>
      <c r="E170" s="4" t="s">
        <v>34</v>
      </c>
      <c r="F170" s="4" t="s">
        <v>112</v>
      </c>
      <c r="G170" s="2">
        <v>1136430</v>
      </c>
      <c r="H170" s="2">
        <v>36000</v>
      </c>
      <c r="I170" s="5">
        <v>180000</v>
      </c>
      <c r="J170" s="2">
        <f t="shared" si="17"/>
        <v>1352430</v>
      </c>
      <c r="K170" s="5" t="s">
        <v>140</v>
      </c>
      <c r="L170" s="11" t="s">
        <v>113</v>
      </c>
      <c r="M170">
        <v>14</v>
      </c>
    </row>
    <row r="171" spans="1:14" ht="30" customHeight="1" thickBot="1" x14ac:dyDescent="0.3">
      <c r="A171" s="1">
        <v>153</v>
      </c>
      <c r="B171" s="1" t="s">
        <v>210</v>
      </c>
      <c r="C171" s="1">
        <v>1</v>
      </c>
      <c r="D171" s="1">
        <v>0</v>
      </c>
      <c r="E171" s="4" t="s">
        <v>34</v>
      </c>
      <c r="F171" s="4" t="s">
        <v>36</v>
      </c>
      <c r="G171" s="2">
        <v>120000</v>
      </c>
      <c r="H171" s="2">
        <v>8759</v>
      </c>
      <c r="I171" s="5">
        <v>33292</v>
      </c>
      <c r="J171" s="2">
        <f t="shared" si="17"/>
        <v>162051</v>
      </c>
      <c r="K171" s="9" t="s">
        <v>140</v>
      </c>
      <c r="L171" s="8" t="s">
        <v>51</v>
      </c>
      <c r="M171">
        <v>15</v>
      </c>
      <c r="N171" s="18"/>
    </row>
    <row r="172" spans="1:14" ht="30" customHeight="1" x14ac:dyDescent="0.25">
      <c r="A172" s="1">
        <v>154</v>
      </c>
      <c r="B172" s="1" t="s">
        <v>210</v>
      </c>
      <c r="C172" s="1">
        <v>1</v>
      </c>
      <c r="D172" s="1">
        <v>0</v>
      </c>
      <c r="E172" s="4" t="s">
        <v>34</v>
      </c>
      <c r="F172" s="4" t="s">
        <v>33</v>
      </c>
      <c r="G172" s="2">
        <v>143024</v>
      </c>
      <c r="H172" s="2">
        <v>6000</v>
      </c>
      <c r="I172" s="5">
        <v>47000</v>
      </c>
      <c r="J172" s="6">
        <f t="shared" si="17"/>
        <v>196024</v>
      </c>
      <c r="K172" s="5" t="s">
        <v>140</v>
      </c>
      <c r="L172" s="8" t="s">
        <v>50</v>
      </c>
      <c r="M172">
        <v>16</v>
      </c>
    </row>
    <row r="173" spans="1:14" s="36" customFormat="1" ht="30" customHeight="1" x14ac:dyDescent="0.25">
      <c r="A173" s="34"/>
      <c r="B173" s="34"/>
      <c r="C173" s="34">
        <f>SUM(C157:C172)</f>
        <v>29</v>
      </c>
      <c r="D173" s="34">
        <f t="shared" ref="D173:J173" si="20">SUM(D157:D172)</f>
        <v>23</v>
      </c>
      <c r="E173" s="34">
        <f t="shared" si="20"/>
        <v>0</v>
      </c>
      <c r="F173" s="34">
        <f t="shared" si="20"/>
        <v>0</v>
      </c>
      <c r="G173" s="34">
        <f t="shared" si="20"/>
        <v>7597817</v>
      </c>
      <c r="H173" s="34">
        <f t="shared" si="20"/>
        <v>3135104</v>
      </c>
      <c r="I173" s="50">
        <f t="shared" si="20"/>
        <v>2209451</v>
      </c>
      <c r="J173" s="34">
        <f t="shared" si="20"/>
        <v>12942372</v>
      </c>
      <c r="K173" s="35"/>
      <c r="L173" s="41"/>
    </row>
    <row r="174" spans="1:14" ht="30" customHeight="1" x14ac:dyDescent="0.25">
      <c r="A174" s="1">
        <v>155</v>
      </c>
      <c r="B174" s="1" t="s">
        <v>210</v>
      </c>
      <c r="C174" s="1">
        <v>1</v>
      </c>
      <c r="D174" s="1">
        <v>0</v>
      </c>
      <c r="E174" s="4" t="s">
        <v>173</v>
      </c>
      <c r="F174" s="4" t="s">
        <v>172</v>
      </c>
      <c r="G174" s="2">
        <v>877160</v>
      </c>
      <c r="H174" s="2">
        <v>1504025</v>
      </c>
      <c r="I174" s="5">
        <v>793725</v>
      </c>
      <c r="J174" s="2">
        <f t="shared" si="17"/>
        <v>3174910</v>
      </c>
      <c r="K174" s="5" t="s">
        <v>140</v>
      </c>
      <c r="L174" s="11">
        <v>318083</v>
      </c>
    </row>
    <row r="175" spans="1:14" s="36" customFormat="1" ht="30" customHeight="1" x14ac:dyDescent="0.25">
      <c r="A175" s="34">
        <f>SUM(A174)</f>
        <v>155</v>
      </c>
      <c r="B175" s="34"/>
      <c r="C175" s="34">
        <f>SUM(C174)</f>
        <v>1</v>
      </c>
      <c r="D175" s="34">
        <f>SUM(D174)</f>
        <v>0</v>
      </c>
      <c r="E175" s="39"/>
      <c r="F175" s="39"/>
      <c r="G175" s="37">
        <f>SUM(G174)</f>
        <v>877160</v>
      </c>
      <c r="H175" s="37">
        <f>SUM(H174)</f>
        <v>1504025</v>
      </c>
      <c r="I175" s="35">
        <f>SUM(I174)</f>
        <v>793725</v>
      </c>
      <c r="J175" s="37">
        <f>SUM(J174)</f>
        <v>3174910</v>
      </c>
      <c r="K175" s="35"/>
      <c r="L175" s="34">
        <f>SUM(L174)</f>
        <v>318083</v>
      </c>
    </row>
    <row r="176" spans="1:14" ht="30" customHeight="1" x14ac:dyDescent="0.25">
      <c r="A176" s="1">
        <v>156</v>
      </c>
      <c r="B176" s="1" t="s">
        <v>210</v>
      </c>
      <c r="C176" s="1">
        <v>0</v>
      </c>
      <c r="D176" s="1">
        <v>2</v>
      </c>
      <c r="E176" s="4" t="s">
        <v>218</v>
      </c>
      <c r="F176" s="4" t="s">
        <v>217</v>
      </c>
      <c r="G176" s="2">
        <v>0</v>
      </c>
      <c r="H176" s="2">
        <v>225000</v>
      </c>
      <c r="I176" s="5">
        <v>750000</v>
      </c>
      <c r="J176" s="2">
        <f t="shared" si="17"/>
        <v>975000</v>
      </c>
      <c r="K176" s="5" t="s">
        <v>140</v>
      </c>
      <c r="L176" s="11" t="s">
        <v>219</v>
      </c>
      <c r="M176">
        <v>1</v>
      </c>
    </row>
    <row r="177" spans="1:14" ht="32.25" customHeight="1" x14ac:dyDescent="0.25">
      <c r="A177" s="1">
        <v>157</v>
      </c>
      <c r="B177" s="1" t="s">
        <v>210</v>
      </c>
      <c r="C177" s="1">
        <v>0</v>
      </c>
      <c r="D177" s="1">
        <v>4</v>
      </c>
      <c r="E177" s="4" t="s">
        <v>218</v>
      </c>
      <c r="F177" s="4" t="s">
        <v>220</v>
      </c>
      <c r="G177" s="2">
        <v>0</v>
      </c>
      <c r="H177" s="2">
        <v>600000</v>
      </c>
      <c r="I177" s="5">
        <v>200000</v>
      </c>
      <c r="J177" s="2">
        <f t="shared" si="17"/>
        <v>800000</v>
      </c>
      <c r="K177" s="5" t="s">
        <v>140</v>
      </c>
      <c r="L177" s="11">
        <v>328195</v>
      </c>
      <c r="M177" s="25">
        <v>2</v>
      </c>
    </row>
    <row r="178" spans="1:14" ht="30" customHeight="1" x14ac:dyDescent="0.25">
      <c r="A178" s="1">
        <v>158</v>
      </c>
      <c r="B178" s="1" t="s">
        <v>210</v>
      </c>
      <c r="C178" s="1">
        <v>0</v>
      </c>
      <c r="D178" s="1">
        <v>2</v>
      </c>
      <c r="E178" s="4" t="s">
        <v>218</v>
      </c>
      <c r="F178" s="4" t="s">
        <v>231</v>
      </c>
      <c r="G178" s="2">
        <v>0</v>
      </c>
      <c r="H178" s="2">
        <v>450000</v>
      </c>
      <c r="I178" s="5">
        <v>150000</v>
      </c>
      <c r="J178" s="2">
        <f t="shared" si="17"/>
        <v>600000</v>
      </c>
      <c r="K178" s="5" t="s">
        <v>140</v>
      </c>
      <c r="L178" s="11">
        <v>329334</v>
      </c>
      <c r="M178">
        <v>3</v>
      </c>
      <c r="N178">
        <f>SUM(N152:N154)</f>
        <v>0</v>
      </c>
    </row>
    <row r="179" spans="1:14" ht="30" customHeight="1" x14ac:dyDescent="0.25">
      <c r="A179" s="1">
        <v>159</v>
      </c>
      <c r="B179" s="1" t="s">
        <v>210</v>
      </c>
      <c r="C179" s="1">
        <v>6</v>
      </c>
      <c r="D179" s="1">
        <v>0</v>
      </c>
      <c r="E179" s="4" t="s">
        <v>71</v>
      </c>
      <c r="F179" s="4" t="s">
        <v>144</v>
      </c>
      <c r="G179" s="2">
        <v>159300</v>
      </c>
      <c r="H179" s="2">
        <v>0</v>
      </c>
      <c r="I179" s="5">
        <v>53100</v>
      </c>
      <c r="J179" s="2">
        <v>150000</v>
      </c>
      <c r="K179" s="5" t="s">
        <v>140</v>
      </c>
      <c r="L179" s="8">
        <v>310152</v>
      </c>
      <c r="M179" s="25">
        <v>4</v>
      </c>
    </row>
    <row r="180" spans="1:14" ht="30" customHeight="1" x14ac:dyDescent="0.25">
      <c r="A180" s="1">
        <v>160</v>
      </c>
      <c r="B180" s="1" t="s">
        <v>210</v>
      </c>
      <c r="C180" s="1">
        <v>0</v>
      </c>
      <c r="D180" s="1">
        <v>30</v>
      </c>
      <c r="E180" s="4" t="s">
        <v>71</v>
      </c>
      <c r="F180" s="4" t="s">
        <v>74</v>
      </c>
      <c r="G180" s="2">
        <v>0</v>
      </c>
      <c r="H180" s="2">
        <v>750000</v>
      </c>
      <c r="I180" s="5">
        <v>250000</v>
      </c>
      <c r="J180" s="2">
        <f t="shared" ref="J180:J185" si="21">G180+H180+I180</f>
        <v>1000000</v>
      </c>
      <c r="K180" s="5" t="s">
        <v>140</v>
      </c>
      <c r="L180" s="8" t="s">
        <v>75</v>
      </c>
      <c r="M180">
        <v>5</v>
      </c>
    </row>
    <row r="181" spans="1:14" ht="30" customHeight="1" x14ac:dyDescent="0.25">
      <c r="A181" s="1">
        <v>161</v>
      </c>
      <c r="B181" s="1" t="s">
        <v>210</v>
      </c>
      <c r="C181" s="1">
        <v>1</v>
      </c>
      <c r="D181" s="1">
        <v>0</v>
      </c>
      <c r="E181" s="4" t="s">
        <v>71</v>
      </c>
      <c r="F181" s="4" t="s">
        <v>76</v>
      </c>
      <c r="G181" s="2">
        <v>0</v>
      </c>
      <c r="H181" s="2">
        <v>450000</v>
      </c>
      <c r="I181" s="5">
        <v>150000</v>
      </c>
      <c r="J181" s="2">
        <f t="shared" si="21"/>
        <v>600000</v>
      </c>
      <c r="K181" s="9" t="s">
        <v>140</v>
      </c>
      <c r="L181" s="8" t="s">
        <v>77</v>
      </c>
      <c r="M181" s="25">
        <v>6</v>
      </c>
    </row>
    <row r="182" spans="1:14" ht="30" customHeight="1" x14ac:dyDescent="0.25">
      <c r="A182" s="1">
        <v>162</v>
      </c>
      <c r="B182" s="1" t="s">
        <v>210</v>
      </c>
      <c r="C182" s="1">
        <v>1</v>
      </c>
      <c r="D182" s="1">
        <v>0</v>
      </c>
      <c r="E182" s="4" t="s">
        <v>71</v>
      </c>
      <c r="F182" s="4" t="s">
        <v>198</v>
      </c>
      <c r="G182" s="2">
        <v>0</v>
      </c>
      <c r="H182" s="2">
        <v>250000</v>
      </c>
      <c r="I182" s="5">
        <v>150000</v>
      </c>
      <c r="J182" s="2">
        <f t="shared" si="21"/>
        <v>400000</v>
      </c>
      <c r="K182" s="5" t="s">
        <v>140</v>
      </c>
      <c r="L182" s="1"/>
      <c r="M182">
        <v>7</v>
      </c>
    </row>
    <row r="183" spans="1:14" ht="30" customHeight="1" x14ac:dyDescent="0.25">
      <c r="A183" s="1">
        <v>163</v>
      </c>
      <c r="B183" s="1" t="s">
        <v>210</v>
      </c>
      <c r="C183" s="1">
        <v>1</v>
      </c>
      <c r="D183" s="1">
        <v>0</v>
      </c>
      <c r="E183" s="4" t="s">
        <v>71</v>
      </c>
      <c r="F183" s="4" t="s">
        <v>88</v>
      </c>
      <c r="G183" s="2">
        <v>100000</v>
      </c>
      <c r="H183" s="2">
        <v>0</v>
      </c>
      <c r="I183" s="5">
        <v>50000</v>
      </c>
      <c r="J183" s="2">
        <f t="shared" si="21"/>
        <v>150000</v>
      </c>
      <c r="K183" s="9" t="s">
        <v>140</v>
      </c>
      <c r="L183" s="8" t="s">
        <v>89</v>
      </c>
      <c r="M183" s="25">
        <v>8</v>
      </c>
    </row>
    <row r="184" spans="1:14" ht="30" customHeight="1" x14ac:dyDescent="0.25">
      <c r="A184" s="1">
        <v>164</v>
      </c>
      <c r="B184" s="1" t="s">
        <v>210</v>
      </c>
      <c r="C184" s="1">
        <v>1</v>
      </c>
      <c r="D184" s="1">
        <v>0</v>
      </c>
      <c r="E184" s="4" t="s">
        <v>71</v>
      </c>
      <c r="F184" s="4" t="s">
        <v>86</v>
      </c>
      <c r="G184" s="2">
        <v>200000</v>
      </c>
      <c r="H184" s="2">
        <v>0</v>
      </c>
      <c r="I184" s="5">
        <v>100000</v>
      </c>
      <c r="J184" s="2">
        <f t="shared" si="21"/>
        <v>300000</v>
      </c>
      <c r="K184" s="9" t="s">
        <v>140</v>
      </c>
      <c r="L184" s="8" t="s">
        <v>87</v>
      </c>
      <c r="M184">
        <v>9</v>
      </c>
    </row>
    <row r="185" spans="1:14" ht="30" customHeight="1" x14ac:dyDescent="0.25">
      <c r="A185" s="1">
        <v>165</v>
      </c>
      <c r="B185" s="1" t="s">
        <v>210</v>
      </c>
      <c r="C185" s="1">
        <v>1</v>
      </c>
      <c r="D185" s="1">
        <v>0</v>
      </c>
      <c r="E185" s="4" t="s">
        <v>71</v>
      </c>
      <c r="F185" s="4" t="s">
        <v>90</v>
      </c>
      <c r="G185" s="2">
        <v>100000</v>
      </c>
      <c r="H185" s="2">
        <v>0</v>
      </c>
      <c r="I185" s="5">
        <v>50000</v>
      </c>
      <c r="J185" s="2">
        <f t="shared" si="21"/>
        <v>150000</v>
      </c>
      <c r="K185" s="9" t="s">
        <v>140</v>
      </c>
      <c r="L185" s="8" t="s">
        <v>91</v>
      </c>
      <c r="M185" s="25">
        <v>10</v>
      </c>
    </row>
    <row r="186" spans="1:14" ht="30" customHeight="1" x14ac:dyDescent="0.25">
      <c r="A186" s="1">
        <v>166</v>
      </c>
      <c r="B186" s="1" t="s">
        <v>210</v>
      </c>
      <c r="C186" s="1">
        <v>1</v>
      </c>
      <c r="D186" s="1">
        <v>0</v>
      </c>
      <c r="E186" s="4" t="s">
        <v>71</v>
      </c>
      <c r="F186" s="4" t="s">
        <v>257</v>
      </c>
      <c r="G186" s="2">
        <v>600000</v>
      </c>
      <c r="H186" s="2">
        <v>0</v>
      </c>
      <c r="I186" s="5">
        <v>450000</v>
      </c>
      <c r="J186" s="2">
        <v>150000</v>
      </c>
      <c r="K186" s="5" t="s">
        <v>140</v>
      </c>
      <c r="L186" s="8">
        <v>310240</v>
      </c>
      <c r="M186">
        <v>11</v>
      </c>
    </row>
    <row r="187" spans="1:14" s="36" customFormat="1" ht="30" customHeight="1" x14ac:dyDescent="0.25">
      <c r="A187" s="34"/>
      <c r="B187" s="34"/>
      <c r="C187" s="34">
        <f>SUM(C176:C186)</f>
        <v>12</v>
      </c>
      <c r="D187" s="34">
        <f t="shared" ref="D187:J187" si="22">SUM(D176:D186)</f>
        <v>38</v>
      </c>
      <c r="E187" s="34">
        <f t="shared" si="22"/>
        <v>0</v>
      </c>
      <c r="F187" s="34">
        <f t="shared" si="22"/>
        <v>0</v>
      </c>
      <c r="G187" s="34">
        <f t="shared" si="22"/>
        <v>1159300</v>
      </c>
      <c r="H187" s="34">
        <f t="shared" si="22"/>
        <v>2725000</v>
      </c>
      <c r="I187" s="50">
        <f t="shared" si="22"/>
        <v>2353100</v>
      </c>
      <c r="J187" s="34">
        <f t="shared" si="22"/>
        <v>5275000</v>
      </c>
      <c r="K187" s="35"/>
      <c r="L187" s="41"/>
    </row>
    <row r="188" spans="1:14" ht="36" customHeight="1" x14ac:dyDescent="0.25">
      <c r="A188" s="1">
        <v>167</v>
      </c>
      <c r="B188" s="1" t="s">
        <v>210</v>
      </c>
      <c r="C188" s="1">
        <v>1</v>
      </c>
      <c r="D188" s="1">
        <v>0</v>
      </c>
      <c r="E188" s="4" t="s">
        <v>101</v>
      </c>
      <c r="F188" s="4" t="s">
        <v>125</v>
      </c>
      <c r="G188" s="2">
        <v>147780</v>
      </c>
      <c r="H188" s="2">
        <v>0</v>
      </c>
      <c r="I188" s="5">
        <v>66066</v>
      </c>
      <c r="J188" s="2">
        <f t="shared" ref="J188:J208" si="23">G188+H188+I188</f>
        <v>213846</v>
      </c>
      <c r="K188" s="9" t="s">
        <v>140</v>
      </c>
      <c r="L188" s="11">
        <v>303523</v>
      </c>
      <c r="M188">
        <v>1</v>
      </c>
    </row>
    <row r="189" spans="1:14" ht="30" customHeight="1" x14ac:dyDescent="0.25">
      <c r="A189" s="1">
        <v>168</v>
      </c>
      <c r="B189" s="1" t="s">
        <v>210</v>
      </c>
      <c r="C189" s="1">
        <v>1</v>
      </c>
      <c r="D189" s="1">
        <v>0</v>
      </c>
      <c r="E189" s="4" t="s">
        <v>101</v>
      </c>
      <c r="F189" s="4" t="s">
        <v>195</v>
      </c>
      <c r="G189" s="2">
        <v>509502</v>
      </c>
      <c r="H189" s="2">
        <v>12500</v>
      </c>
      <c r="I189" s="5">
        <v>202494</v>
      </c>
      <c r="J189" s="2">
        <f t="shared" si="23"/>
        <v>724496</v>
      </c>
      <c r="K189" s="5" t="s">
        <v>140</v>
      </c>
      <c r="L189" s="1"/>
      <c r="M189" s="24">
        <v>2</v>
      </c>
    </row>
    <row r="190" spans="1:14" ht="30" customHeight="1" x14ac:dyDescent="0.25">
      <c r="A190" s="1">
        <v>169</v>
      </c>
      <c r="B190" s="1" t="s">
        <v>210</v>
      </c>
      <c r="C190" s="1">
        <v>2</v>
      </c>
      <c r="D190" s="1">
        <v>0</v>
      </c>
      <c r="E190" s="4" t="s">
        <v>101</v>
      </c>
      <c r="F190" s="4" t="s">
        <v>102</v>
      </c>
      <c r="G190" s="2">
        <v>617405</v>
      </c>
      <c r="H190" s="2">
        <v>0</v>
      </c>
      <c r="I190" s="5">
        <v>159962</v>
      </c>
      <c r="J190" s="2">
        <f t="shared" si="23"/>
        <v>777367</v>
      </c>
      <c r="K190" s="9" t="s">
        <v>140</v>
      </c>
      <c r="L190" s="8" t="s">
        <v>103</v>
      </c>
      <c r="M190">
        <v>3</v>
      </c>
    </row>
    <row r="191" spans="1:14" ht="30" customHeight="1" x14ac:dyDescent="0.25">
      <c r="A191" s="1">
        <v>170</v>
      </c>
      <c r="B191" s="1" t="s">
        <v>210</v>
      </c>
      <c r="C191" s="1">
        <v>2</v>
      </c>
      <c r="D191" s="1">
        <v>0</v>
      </c>
      <c r="E191" s="4" t="s">
        <v>101</v>
      </c>
      <c r="F191" s="4" t="s">
        <v>127</v>
      </c>
      <c r="G191" s="2">
        <v>159231</v>
      </c>
      <c r="H191" s="2">
        <v>20000</v>
      </c>
      <c r="I191" s="5">
        <v>112000</v>
      </c>
      <c r="J191" s="2">
        <f t="shared" si="23"/>
        <v>291231</v>
      </c>
      <c r="K191" s="5" t="s">
        <v>140</v>
      </c>
      <c r="L191" s="11">
        <v>312784</v>
      </c>
      <c r="M191" s="24">
        <v>4</v>
      </c>
    </row>
    <row r="192" spans="1:14" ht="30" customHeight="1" x14ac:dyDescent="0.25">
      <c r="A192" s="1">
        <v>171</v>
      </c>
      <c r="B192" s="1" t="s">
        <v>210</v>
      </c>
      <c r="C192" s="1">
        <v>1</v>
      </c>
      <c r="D192" s="1">
        <v>0</v>
      </c>
      <c r="E192" s="4" t="s">
        <v>101</v>
      </c>
      <c r="F192" s="4" t="s">
        <v>109</v>
      </c>
      <c r="G192" s="2">
        <v>346432</v>
      </c>
      <c r="H192" s="2">
        <v>12500</v>
      </c>
      <c r="I192" s="5">
        <v>149496</v>
      </c>
      <c r="J192" s="2">
        <f t="shared" si="23"/>
        <v>508428</v>
      </c>
      <c r="K192" s="9" t="s">
        <v>140</v>
      </c>
      <c r="L192" s="8" t="s">
        <v>110</v>
      </c>
      <c r="M192">
        <v>5</v>
      </c>
    </row>
    <row r="193" spans="1:13" ht="30" customHeight="1" x14ac:dyDescent="0.25">
      <c r="A193" s="1">
        <v>172</v>
      </c>
      <c r="B193" s="1" t="s">
        <v>210</v>
      </c>
      <c r="C193" s="1">
        <v>4</v>
      </c>
      <c r="D193" s="1">
        <v>0</v>
      </c>
      <c r="E193" s="4" t="s">
        <v>101</v>
      </c>
      <c r="F193" s="4" t="s">
        <v>107</v>
      </c>
      <c r="G193" s="2">
        <v>386344</v>
      </c>
      <c r="H193" s="2">
        <v>12500</v>
      </c>
      <c r="I193" s="5">
        <v>150000</v>
      </c>
      <c r="J193" s="2">
        <f t="shared" si="23"/>
        <v>548844</v>
      </c>
      <c r="K193" s="9" t="s">
        <v>140</v>
      </c>
      <c r="L193" s="8" t="s">
        <v>108</v>
      </c>
      <c r="M193" s="24">
        <v>6</v>
      </c>
    </row>
    <row r="194" spans="1:13" ht="30" customHeight="1" x14ac:dyDescent="0.25">
      <c r="A194" s="1">
        <v>173</v>
      </c>
      <c r="B194" s="1" t="s">
        <v>210</v>
      </c>
      <c r="C194" s="1">
        <v>1</v>
      </c>
      <c r="D194" s="1">
        <v>0</v>
      </c>
      <c r="E194" s="4" t="s">
        <v>101</v>
      </c>
      <c r="F194" s="4" t="s">
        <v>122</v>
      </c>
      <c r="G194" s="2">
        <v>538919</v>
      </c>
      <c r="H194" s="2">
        <v>43000</v>
      </c>
      <c r="I194" s="5">
        <v>150000</v>
      </c>
      <c r="J194" s="2">
        <f t="shared" si="23"/>
        <v>731919</v>
      </c>
      <c r="K194" s="5" t="s">
        <v>140</v>
      </c>
      <c r="L194" s="11">
        <v>312773</v>
      </c>
      <c r="M194">
        <v>7</v>
      </c>
    </row>
    <row r="195" spans="1:13" ht="30" customHeight="1" x14ac:dyDescent="0.25">
      <c r="A195" s="1">
        <v>174</v>
      </c>
      <c r="B195" s="1" t="s">
        <v>210</v>
      </c>
      <c r="C195" s="1">
        <v>2</v>
      </c>
      <c r="D195" s="1">
        <v>0</v>
      </c>
      <c r="E195" s="4" t="s">
        <v>101</v>
      </c>
      <c r="F195" s="4" t="s">
        <v>126</v>
      </c>
      <c r="G195" s="2">
        <v>692864</v>
      </c>
      <c r="H195" s="2">
        <v>25000</v>
      </c>
      <c r="I195" s="5">
        <v>298992</v>
      </c>
      <c r="J195" s="2">
        <f t="shared" si="23"/>
        <v>1016856</v>
      </c>
      <c r="K195" s="5" t="s">
        <v>140</v>
      </c>
      <c r="L195" s="12">
        <v>312779</v>
      </c>
      <c r="M195" s="24">
        <v>8</v>
      </c>
    </row>
    <row r="196" spans="1:13" ht="30" customHeight="1" x14ac:dyDescent="0.25">
      <c r="A196" s="1">
        <v>175</v>
      </c>
      <c r="B196" s="1" t="s">
        <v>210</v>
      </c>
      <c r="C196" s="1">
        <v>7</v>
      </c>
      <c r="D196" s="1">
        <v>0</v>
      </c>
      <c r="E196" s="4" t="s">
        <v>101</v>
      </c>
      <c r="F196" s="4" t="s">
        <v>121</v>
      </c>
      <c r="G196" s="2">
        <v>346432</v>
      </c>
      <c r="H196" s="2">
        <v>12500</v>
      </c>
      <c r="I196" s="5">
        <v>149496</v>
      </c>
      <c r="J196" s="2">
        <f t="shared" si="23"/>
        <v>508428</v>
      </c>
      <c r="K196" s="5" t="s">
        <v>140</v>
      </c>
      <c r="L196" s="11"/>
      <c r="M196">
        <v>9</v>
      </c>
    </row>
    <row r="197" spans="1:13" ht="30" customHeight="1" x14ac:dyDescent="0.25">
      <c r="A197" s="1">
        <v>176</v>
      </c>
      <c r="B197" s="1" t="s">
        <v>210</v>
      </c>
      <c r="C197" s="1">
        <v>5</v>
      </c>
      <c r="D197" s="1">
        <v>0</v>
      </c>
      <c r="E197" s="4" t="s">
        <v>101</v>
      </c>
      <c r="F197" s="4" t="s">
        <v>106</v>
      </c>
      <c r="G197" s="2">
        <v>346432</v>
      </c>
      <c r="H197" s="2">
        <v>12500</v>
      </c>
      <c r="I197" s="5">
        <v>149496</v>
      </c>
      <c r="J197" s="2">
        <f t="shared" si="23"/>
        <v>508428</v>
      </c>
      <c r="K197" s="9" t="s">
        <v>140</v>
      </c>
      <c r="L197" s="8" t="s">
        <v>79</v>
      </c>
      <c r="M197" s="24">
        <v>10</v>
      </c>
    </row>
    <row r="198" spans="1:13" ht="30" customHeight="1" x14ac:dyDescent="0.25">
      <c r="A198" s="1">
        <v>177</v>
      </c>
      <c r="B198" s="1" t="s">
        <v>210</v>
      </c>
      <c r="C198" s="1">
        <v>2</v>
      </c>
      <c r="D198" s="1">
        <v>0</v>
      </c>
      <c r="E198" s="4" t="s">
        <v>101</v>
      </c>
      <c r="F198" s="4" t="s">
        <v>104</v>
      </c>
      <c r="G198" s="2">
        <v>492332</v>
      </c>
      <c r="H198" s="2">
        <v>5160</v>
      </c>
      <c r="I198" s="5">
        <v>392000</v>
      </c>
      <c r="J198" s="2">
        <f t="shared" si="23"/>
        <v>889492</v>
      </c>
      <c r="K198" s="9" t="s">
        <v>140</v>
      </c>
      <c r="L198" s="8" t="s">
        <v>105</v>
      </c>
      <c r="M198">
        <v>11</v>
      </c>
    </row>
    <row r="199" spans="1:13" ht="30" customHeight="1" x14ac:dyDescent="0.25">
      <c r="A199" s="1">
        <v>178</v>
      </c>
      <c r="B199" s="1" t="s">
        <v>210</v>
      </c>
      <c r="C199" s="1">
        <v>1</v>
      </c>
      <c r="D199" s="1">
        <v>0</v>
      </c>
      <c r="E199" s="4" t="s">
        <v>78</v>
      </c>
      <c r="F199" s="4" t="s">
        <v>124</v>
      </c>
      <c r="G199" s="2">
        <v>346432</v>
      </c>
      <c r="H199" s="2">
        <v>12500</v>
      </c>
      <c r="I199" s="5">
        <v>149496</v>
      </c>
      <c r="J199" s="2">
        <f t="shared" si="23"/>
        <v>508428</v>
      </c>
      <c r="K199" s="9" t="s">
        <v>140</v>
      </c>
      <c r="L199" s="8" t="s">
        <v>79</v>
      </c>
      <c r="M199" s="24">
        <v>12</v>
      </c>
    </row>
    <row r="200" spans="1:13" s="36" customFormat="1" ht="30" customHeight="1" x14ac:dyDescent="0.25">
      <c r="A200" s="34"/>
      <c r="B200" s="34"/>
      <c r="C200" s="34">
        <f>SUM(C188:C199)</f>
        <v>29</v>
      </c>
      <c r="D200" s="34">
        <f t="shared" ref="D200:J200" si="24">SUM(D188:D199)</f>
        <v>0</v>
      </c>
      <c r="E200" s="34">
        <f t="shared" si="24"/>
        <v>0</v>
      </c>
      <c r="F200" s="34">
        <f t="shared" si="24"/>
        <v>0</v>
      </c>
      <c r="G200" s="34">
        <f t="shared" si="24"/>
        <v>4930105</v>
      </c>
      <c r="H200" s="34">
        <f t="shared" si="24"/>
        <v>168160</v>
      </c>
      <c r="I200" s="50">
        <f t="shared" si="24"/>
        <v>2129498</v>
      </c>
      <c r="J200" s="34">
        <f t="shared" si="24"/>
        <v>7227763</v>
      </c>
      <c r="K200" s="35"/>
      <c r="L200" s="41"/>
      <c r="M200" s="40"/>
    </row>
    <row r="201" spans="1:13" ht="30" customHeight="1" x14ac:dyDescent="0.25">
      <c r="A201" s="1">
        <v>179</v>
      </c>
      <c r="B201" s="1" t="s">
        <v>209</v>
      </c>
      <c r="C201" s="1">
        <v>1</v>
      </c>
      <c r="D201" s="1">
        <v>0</v>
      </c>
      <c r="E201" s="4" t="s">
        <v>84</v>
      </c>
      <c r="F201" s="4" t="s">
        <v>338</v>
      </c>
      <c r="G201" s="2">
        <v>92030</v>
      </c>
      <c r="H201" s="2">
        <v>18750</v>
      </c>
      <c r="I201" s="5">
        <v>36310</v>
      </c>
      <c r="J201" s="2">
        <f t="shared" si="23"/>
        <v>147090</v>
      </c>
      <c r="K201" s="5" t="s">
        <v>333</v>
      </c>
      <c r="L201" s="11">
        <v>310817</v>
      </c>
      <c r="M201" s="25">
        <v>1</v>
      </c>
    </row>
    <row r="202" spans="1:13" ht="30" customHeight="1" x14ac:dyDescent="0.25">
      <c r="A202" s="1">
        <v>180</v>
      </c>
      <c r="B202" s="1" t="s">
        <v>209</v>
      </c>
      <c r="C202" s="1">
        <v>1</v>
      </c>
      <c r="D202" s="1">
        <v>0</v>
      </c>
      <c r="E202" s="4" t="s">
        <v>84</v>
      </c>
      <c r="F202" s="4" t="s">
        <v>253</v>
      </c>
      <c r="G202" s="2">
        <v>0</v>
      </c>
      <c r="H202" s="2">
        <v>71137</v>
      </c>
      <c r="I202" s="5">
        <v>39283</v>
      </c>
      <c r="J202" s="2">
        <f t="shared" si="23"/>
        <v>110420</v>
      </c>
      <c r="K202" s="5" t="s">
        <v>140</v>
      </c>
      <c r="L202" s="11">
        <v>343810</v>
      </c>
      <c r="M202" s="25">
        <v>2</v>
      </c>
    </row>
    <row r="203" spans="1:13" ht="30" customHeight="1" x14ac:dyDescent="0.25">
      <c r="A203" s="1">
        <v>181</v>
      </c>
      <c r="B203" s="1" t="s">
        <v>209</v>
      </c>
      <c r="C203" s="1">
        <v>5</v>
      </c>
      <c r="D203" s="1">
        <v>0</v>
      </c>
      <c r="E203" s="4" t="s">
        <v>84</v>
      </c>
      <c r="F203" s="4" t="s">
        <v>254</v>
      </c>
      <c r="G203" s="2">
        <v>0</v>
      </c>
      <c r="H203" s="2">
        <v>508635</v>
      </c>
      <c r="I203" s="5">
        <v>350015</v>
      </c>
      <c r="J203" s="2">
        <f t="shared" si="23"/>
        <v>858650</v>
      </c>
      <c r="K203" s="5" t="s">
        <v>140</v>
      </c>
      <c r="L203" s="11">
        <v>343810</v>
      </c>
      <c r="M203" s="25">
        <v>3</v>
      </c>
    </row>
    <row r="204" spans="1:13" ht="30" customHeight="1" x14ac:dyDescent="0.25">
      <c r="A204" s="1">
        <v>182</v>
      </c>
      <c r="B204" s="1" t="s">
        <v>209</v>
      </c>
      <c r="C204" s="1">
        <v>2</v>
      </c>
      <c r="D204" s="1">
        <v>0</v>
      </c>
      <c r="E204" s="4" t="s">
        <v>84</v>
      </c>
      <c r="F204" s="4" t="s">
        <v>203</v>
      </c>
      <c r="G204" s="2">
        <v>139500</v>
      </c>
      <c r="H204" s="2">
        <v>580575</v>
      </c>
      <c r="I204" s="5">
        <v>240025</v>
      </c>
      <c r="J204" s="2">
        <f t="shared" si="23"/>
        <v>960100</v>
      </c>
      <c r="K204" s="5" t="s">
        <v>333</v>
      </c>
      <c r="L204" s="11">
        <v>326300</v>
      </c>
      <c r="M204" s="25">
        <v>4</v>
      </c>
    </row>
    <row r="205" spans="1:13" ht="30" customHeight="1" x14ac:dyDescent="0.25">
      <c r="A205" s="1">
        <v>183</v>
      </c>
      <c r="B205" s="1" t="s">
        <v>209</v>
      </c>
      <c r="C205" s="1">
        <v>1</v>
      </c>
      <c r="D205" s="1">
        <v>0</v>
      </c>
      <c r="E205" s="4" t="s">
        <v>84</v>
      </c>
      <c r="F205" s="4" t="s">
        <v>162</v>
      </c>
      <c r="G205" s="2">
        <v>434600</v>
      </c>
      <c r="H205" s="2">
        <v>53000</v>
      </c>
      <c r="I205" s="5">
        <v>99920</v>
      </c>
      <c r="J205" s="2">
        <f t="shared" si="23"/>
        <v>587520</v>
      </c>
      <c r="K205" s="5" t="s">
        <v>333</v>
      </c>
      <c r="L205" s="11"/>
      <c r="M205" s="25">
        <v>5</v>
      </c>
    </row>
    <row r="206" spans="1:13" ht="30" customHeight="1" x14ac:dyDescent="0.25">
      <c r="A206" s="1">
        <v>184</v>
      </c>
      <c r="B206" s="1" t="s">
        <v>209</v>
      </c>
      <c r="C206" s="1">
        <v>1</v>
      </c>
      <c r="D206" s="1">
        <v>0</v>
      </c>
      <c r="E206" s="4" t="s">
        <v>84</v>
      </c>
      <c r="F206" s="4" t="s">
        <v>92</v>
      </c>
      <c r="G206" s="2">
        <v>42080</v>
      </c>
      <c r="H206" s="2">
        <v>706155</v>
      </c>
      <c r="I206" s="5">
        <v>209348</v>
      </c>
      <c r="J206" s="2">
        <f t="shared" si="23"/>
        <v>957583</v>
      </c>
      <c r="K206" s="9" t="s">
        <v>140</v>
      </c>
      <c r="L206" s="8" t="s">
        <v>85</v>
      </c>
      <c r="M206" s="25">
        <v>6</v>
      </c>
    </row>
    <row r="207" spans="1:13" ht="30" customHeight="1" x14ac:dyDescent="0.25">
      <c r="A207" s="1">
        <v>185</v>
      </c>
      <c r="B207" s="1" t="s">
        <v>209</v>
      </c>
      <c r="C207" s="1">
        <v>43</v>
      </c>
      <c r="D207" s="1">
        <v>0</v>
      </c>
      <c r="E207" s="4" t="s">
        <v>84</v>
      </c>
      <c r="F207" s="4" t="s">
        <v>339</v>
      </c>
      <c r="G207" s="2">
        <v>806250</v>
      </c>
      <c r="H207" s="2">
        <v>205970</v>
      </c>
      <c r="I207" s="5">
        <v>1589710</v>
      </c>
      <c r="J207" s="2">
        <f t="shared" si="23"/>
        <v>2601930</v>
      </c>
      <c r="K207" s="5" t="s">
        <v>333</v>
      </c>
      <c r="L207" s="11">
        <v>343136</v>
      </c>
      <c r="M207" s="25">
        <v>7</v>
      </c>
    </row>
    <row r="208" spans="1:13" ht="30" customHeight="1" x14ac:dyDescent="0.25">
      <c r="A208" s="1">
        <v>186</v>
      </c>
      <c r="B208" s="1" t="s">
        <v>209</v>
      </c>
      <c r="C208" s="1">
        <v>5</v>
      </c>
      <c r="D208" s="1">
        <v>0</v>
      </c>
      <c r="E208" s="4" t="s">
        <v>84</v>
      </c>
      <c r="F208" s="4" t="s">
        <v>337</v>
      </c>
      <c r="G208" s="2">
        <v>93750</v>
      </c>
      <c r="H208" s="2">
        <v>23750</v>
      </c>
      <c r="I208" s="5">
        <v>184850</v>
      </c>
      <c r="J208" s="2">
        <f t="shared" si="23"/>
        <v>302350</v>
      </c>
      <c r="K208" s="5" t="s">
        <v>333</v>
      </c>
      <c r="L208" s="11">
        <v>324220</v>
      </c>
      <c r="M208" s="25">
        <v>8</v>
      </c>
    </row>
    <row r="209" spans="1:12" s="45" customFormat="1" ht="30" customHeight="1" x14ac:dyDescent="0.25">
      <c r="A209" s="43"/>
      <c r="B209" s="43"/>
      <c r="C209" s="43">
        <f>SUM(C201:C208)</f>
        <v>59</v>
      </c>
      <c r="D209" s="43">
        <f t="shared" ref="D209:J209" si="25">SUM(D201:D208)</f>
        <v>0</v>
      </c>
      <c r="E209" s="43">
        <f t="shared" si="25"/>
        <v>0</v>
      </c>
      <c r="F209" s="43">
        <f t="shared" si="25"/>
        <v>0</v>
      </c>
      <c r="G209" s="43">
        <f t="shared" si="25"/>
        <v>1608210</v>
      </c>
      <c r="H209" s="43">
        <f t="shared" si="25"/>
        <v>2167972</v>
      </c>
      <c r="I209" s="50">
        <f t="shared" si="25"/>
        <v>2749461</v>
      </c>
      <c r="J209" s="43">
        <f t="shared" si="25"/>
        <v>6525643</v>
      </c>
      <c r="K209" s="44"/>
      <c r="L209" s="43"/>
    </row>
  </sheetData>
  <sortState ref="B3:L196">
    <sortCondition ref="K3:K196"/>
    <sortCondition ref="E3:E196"/>
    <sortCondition ref="F3:F196"/>
  </sortState>
  <mergeCells count="1">
    <mergeCell ref="A1:L1"/>
  </mergeCells>
  <pageMargins left="0.25" right="0.25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13" sqref="J13"/>
    </sheetView>
  </sheetViews>
  <sheetFormatPr defaultRowHeight="15" x14ac:dyDescent="0.25"/>
  <cols>
    <col min="1" max="1" width="5.42578125" style="26" customWidth="1"/>
    <col min="2" max="2" width="20.42578125" style="3" customWidth="1"/>
    <col min="3" max="3" width="15.42578125" style="3" customWidth="1"/>
    <col min="4" max="4" width="14.7109375" style="3" customWidth="1"/>
    <col min="5" max="5" width="15" style="3" customWidth="1"/>
    <col min="6" max="6" width="10.140625" style="3" customWidth="1"/>
    <col min="7" max="8" width="9.140625" style="3"/>
    <col min="9" max="9" width="16.28515625" style="3" customWidth="1"/>
    <col min="10" max="16384" width="9.140625" style="3"/>
  </cols>
  <sheetData>
    <row r="1" spans="1:9" ht="15" customHeight="1" x14ac:dyDescent="0.25">
      <c r="A1" s="60" t="s">
        <v>274</v>
      </c>
      <c r="B1" s="60"/>
      <c r="C1" s="60"/>
      <c r="D1" s="60"/>
      <c r="E1" s="60"/>
      <c r="F1" s="60"/>
    </row>
    <row r="2" spans="1:9" ht="30" x14ac:dyDescent="0.25">
      <c r="A2" s="52" t="s">
        <v>271</v>
      </c>
      <c r="B2" s="53" t="s">
        <v>270</v>
      </c>
      <c r="C2" s="53" t="s">
        <v>288</v>
      </c>
      <c r="D2" s="53" t="s">
        <v>289</v>
      </c>
      <c r="E2" s="53" t="s">
        <v>290</v>
      </c>
      <c r="F2" s="53" t="s">
        <v>291</v>
      </c>
    </row>
    <row r="3" spans="1:9" s="27" customFormat="1" x14ac:dyDescent="0.25">
      <c r="A3" s="46">
        <v>1</v>
      </c>
      <c r="B3" s="5" t="s">
        <v>264</v>
      </c>
      <c r="C3" s="46">
        <v>4</v>
      </c>
      <c r="D3" s="46">
        <v>15</v>
      </c>
      <c r="E3" s="46">
        <v>0</v>
      </c>
      <c r="F3" s="5">
        <v>825000</v>
      </c>
      <c r="G3" s="27" t="s">
        <v>210</v>
      </c>
    </row>
    <row r="4" spans="1:9" s="27" customFormat="1" x14ac:dyDescent="0.25">
      <c r="A4" s="46">
        <v>2</v>
      </c>
      <c r="B4" s="5" t="s">
        <v>265</v>
      </c>
      <c r="C4" s="46">
        <v>4</v>
      </c>
      <c r="D4" s="46">
        <v>10</v>
      </c>
      <c r="E4" s="46">
        <v>0</v>
      </c>
      <c r="F4" s="5">
        <v>1170390</v>
      </c>
      <c r="G4" s="27" t="s">
        <v>210</v>
      </c>
    </row>
    <row r="5" spans="1:9" s="27" customFormat="1" x14ac:dyDescent="0.25">
      <c r="A5" s="46">
        <v>3</v>
      </c>
      <c r="B5" s="5" t="s">
        <v>261</v>
      </c>
      <c r="C5" s="46">
        <v>2</v>
      </c>
      <c r="D5" s="46">
        <v>0</v>
      </c>
      <c r="E5" s="46">
        <v>2</v>
      </c>
      <c r="F5" s="5">
        <v>107300</v>
      </c>
      <c r="G5" s="27" t="s">
        <v>210</v>
      </c>
    </row>
    <row r="6" spans="1:9" s="27" customFormat="1" x14ac:dyDescent="0.25">
      <c r="A6" s="46">
        <v>4</v>
      </c>
      <c r="B6" s="5" t="s">
        <v>98</v>
      </c>
      <c r="C6" s="46">
        <v>6</v>
      </c>
      <c r="D6" s="46">
        <v>25</v>
      </c>
      <c r="E6" s="46">
        <v>162</v>
      </c>
      <c r="F6" s="5">
        <v>416380</v>
      </c>
      <c r="G6" s="27" t="s">
        <v>210</v>
      </c>
    </row>
    <row r="7" spans="1:9" s="27" customFormat="1" x14ac:dyDescent="0.25">
      <c r="A7" s="46">
        <v>5</v>
      </c>
      <c r="B7" s="5" t="s">
        <v>222</v>
      </c>
      <c r="C7" s="46">
        <v>7</v>
      </c>
      <c r="D7" s="46">
        <v>6</v>
      </c>
      <c r="E7" s="46">
        <v>2</v>
      </c>
      <c r="F7" s="5">
        <v>542340</v>
      </c>
      <c r="G7" s="27" t="s">
        <v>210</v>
      </c>
      <c r="I7" s="27">
        <v>9760319</v>
      </c>
    </row>
    <row r="8" spans="1:9" s="27" customFormat="1" x14ac:dyDescent="0.25">
      <c r="A8" s="46">
        <v>6</v>
      </c>
      <c r="B8" s="5" t="s">
        <v>263</v>
      </c>
      <c r="C8" s="46">
        <v>9</v>
      </c>
      <c r="D8" s="46">
        <v>11</v>
      </c>
      <c r="E8" s="46">
        <v>0</v>
      </c>
      <c r="F8" s="5">
        <v>702000</v>
      </c>
      <c r="G8" s="27" t="s">
        <v>210</v>
      </c>
      <c r="I8" s="27">
        <v>1170390</v>
      </c>
    </row>
    <row r="9" spans="1:9" s="27" customFormat="1" x14ac:dyDescent="0.25">
      <c r="A9" s="46">
        <v>7</v>
      </c>
      <c r="B9" s="5" t="s">
        <v>9</v>
      </c>
      <c r="C9" s="46">
        <v>13</v>
      </c>
      <c r="D9" s="46">
        <v>22</v>
      </c>
      <c r="E9" s="46">
        <v>42</v>
      </c>
      <c r="F9" s="5">
        <v>2448543</v>
      </c>
      <c r="G9" s="27" t="s">
        <v>210</v>
      </c>
      <c r="I9" s="27">
        <f>SUM(I7:I8)</f>
        <v>10930709</v>
      </c>
    </row>
    <row r="10" spans="1:9" s="27" customFormat="1" x14ac:dyDescent="0.25">
      <c r="A10" s="46">
        <v>8</v>
      </c>
      <c r="B10" s="5" t="s">
        <v>267</v>
      </c>
      <c r="C10" s="46">
        <v>16</v>
      </c>
      <c r="D10" s="46">
        <v>86</v>
      </c>
      <c r="E10" s="46">
        <v>0</v>
      </c>
      <c r="F10" s="5">
        <v>1721928</v>
      </c>
      <c r="G10" s="27" t="s">
        <v>210</v>
      </c>
    </row>
    <row r="11" spans="1:9" s="27" customFormat="1" x14ac:dyDescent="0.25">
      <c r="A11" s="46">
        <v>9</v>
      </c>
      <c r="B11" s="5" t="s">
        <v>260</v>
      </c>
      <c r="C11" s="46">
        <v>0</v>
      </c>
      <c r="D11" s="46">
        <v>0</v>
      </c>
      <c r="E11" s="46">
        <v>0</v>
      </c>
      <c r="F11" s="5">
        <v>0</v>
      </c>
      <c r="G11" s="27" t="s">
        <v>210</v>
      </c>
    </row>
    <row r="12" spans="1:9" s="48" customFormat="1" x14ac:dyDescent="0.25">
      <c r="A12" s="47">
        <v>10</v>
      </c>
      <c r="B12" s="9" t="s">
        <v>249</v>
      </c>
      <c r="C12" s="47">
        <v>1</v>
      </c>
      <c r="D12" s="47">
        <v>1</v>
      </c>
      <c r="E12" s="47">
        <v>0</v>
      </c>
      <c r="F12" s="9">
        <v>155000</v>
      </c>
      <c r="G12" s="27" t="s">
        <v>210</v>
      </c>
    </row>
    <row r="13" spans="1:9" s="27" customFormat="1" x14ac:dyDescent="0.25">
      <c r="A13" s="46">
        <v>11</v>
      </c>
      <c r="B13" s="5" t="s">
        <v>164</v>
      </c>
      <c r="C13" s="46">
        <v>9</v>
      </c>
      <c r="D13" s="46">
        <v>39</v>
      </c>
      <c r="E13" s="46">
        <v>0</v>
      </c>
      <c r="F13" s="5">
        <v>7737474</v>
      </c>
      <c r="G13" s="27" t="s">
        <v>210</v>
      </c>
    </row>
    <row r="14" spans="1:9" s="27" customFormat="1" x14ac:dyDescent="0.25">
      <c r="A14" s="46">
        <v>12</v>
      </c>
      <c r="B14" s="5" t="s">
        <v>259</v>
      </c>
      <c r="C14" s="46">
        <v>0</v>
      </c>
      <c r="D14" s="46">
        <v>0</v>
      </c>
      <c r="E14" s="46">
        <v>0</v>
      </c>
      <c r="F14" s="5">
        <v>0</v>
      </c>
      <c r="G14" s="27" t="s">
        <v>210</v>
      </c>
    </row>
    <row r="15" spans="1:9" s="27" customFormat="1" x14ac:dyDescent="0.25">
      <c r="A15" s="46">
        <v>13</v>
      </c>
      <c r="B15" s="5" t="s">
        <v>258</v>
      </c>
      <c r="C15" s="46">
        <v>1</v>
      </c>
      <c r="D15" s="46">
        <v>0</v>
      </c>
      <c r="E15" s="46">
        <v>6</v>
      </c>
      <c r="F15" s="5">
        <v>250000</v>
      </c>
      <c r="G15" s="27" t="s">
        <v>210</v>
      </c>
    </row>
    <row r="16" spans="1:9" s="27" customFormat="1" x14ac:dyDescent="0.25">
      <c r="A16" s="46">
        <v>14</v>
      </c>
      <c r="B16" s="5" t="s">
        <v>166</v>
      </c>
      <c r="C16" s="46">
        <v>8</v>
      </c>
      <c r="D16" s="46">
        <v>108</v>
      </c>
      <c r="E16" s="46">
        <v>0</v>
      </c>
      <c r="F16" s="5">
        <v>1573700</v>
      </c>
      <c r="G16" s="27" t="s">
        <v>209</v>
      </c>
    </row>
    <row r="17" spans="1:12" s="27" customFormat="1" x14ac:dyDescent="0.25">
      <c r="A17" s="46">
        <v>15</v>
      </c>
      <c r="B17" s="5" t="s">
        <v>72</v>
      </c>
      <c r="C17" s="46">
        <v>12</v>
      </c>
      <c r="D17" s="46">
        <v>14</v>
      </c>
      <c r="E17" s="46">
        <v>0</v>
      </c>
      <c r="F17" s="5">
        <v>2338333</v>
      </c>
      <c r="G17" s="27" t="s">
        <v>209</v>
      </c>
    </row>
    <row r="18" spans="1:12" s="27" customFormat="1" x14ac:dyDescent="0.25">
      <c r="A18" s="46">
        <v>16</v>
      </c>
      <c r="B18" s="5" t="s">
        <v>266</v>
      </c>
      <c r="C18" s="46">
        <v>8</v>
      </c>
      <c r="D18" s="46">
        <v>22</v>
      </c>
      <c r="E18" s="46">
        <v>0</v>
      </c>
      <c r="F18" s="5">
        <v>1482936</v>
      </c>
      <c r="G18" s="27" t="s">
        <v>209</v>
      </c>
    </row>
    <row r="19" spans="1:12" s="27" customFormat="1" x14ac:dyDescent="0.25">
      <c r="A19" s="46">
        <v>17</v>
      </c>
      <c r="B19" s="5" t="s">
        <v>6</v>
      </c>
      <c r="C19" s="46">
        <v>36</v>
      </c>
      <c r="D19" s="46">
        <v>36</v>
      </c>
      <c r="E19" s="46">
        <v>30</v>
      </c>
      <c r="F19" s="5">
        <v>3413479</v>
      </c>
      <c r="G19" s="27" t="s">
        <v>209</v>
      </c>
    </row>
    <row r="20" spans="1:12" s="27" customFormat="1" x14ac:dyDescent="0.25">
      <c r="A20" s="46">
        <v>18</v>
      </c>
      <c r="B20" s="5" t="s">
        <v>262</v>
      </c>
      <c r="C20" s="46">
        <v>2</v>
      </c>
      <c r="D20" s="46">
        <v>2</v>
      </c>
      <c r="E20" s="46">
        <v>0</v>
      </c>
      <c r="F20" s="5">
        <v>216716</v>
      </c>
      <c r="G20" s="27" t="s">
        <v>209</v>
      </c>
    </row>
    <row r="21" spans="1:12" s="48" customFormat="1" x14ac:dyDescent="0.25">
      <c r="A21" s="47">
        <v>19</v>
      </c>
      <c r="B21" s="9" t="s">
        <v>269</v>
      </c>
      <c r="C21" s="47">
        <v>16</v>
      </c>
      <c r="D21" s="47">
        <v>29</v>
      </c>
      <c r="E21" s="47">
        <v>23</v>
      </c>
      <c r="F21" s="9">
        <v>2209451</v>
      </c>
      <c r="G21" s="27" t="s">
        <v>209</v>
      </c>
    </row>
    <row r="22" spans="1:12" s="27" customFormat="1" x14ac:dyDescent="0.25">
      <c r="A22" s="46">
        <v>20</v>
      </c>
      <c r="B22" s="5" t="s">
        <v>173</v>
      </c>
      <c r="C22" s="46">
        <v>1</v>
      </c>
      <c r="D22" s="46">
        <v>1</v>
      </c>
      <c r="E22" s="46">
        <v>0</v>
      </c>
      <c r="F22" s="5">
        <v>793725</v>
      </c>
      <c r="G22" s="27" t="s">
        <v>209</v>
      </c>
    </row>
    <row r="23" spans="1:12" s="27" customFormat="1" x14ac:dyDescent="0.25">
      <c r="A23" s="46">
        <v>21</v>
      </c>
      <c r="B23" s="5" t="s">
        <v>71</v>
      </c>
      <c r="C23" s="46">
        <v>11</v>
      </c>
      <c r="D23" s="46">
        <v>12</v>
      </c>
      <c r="E23" s="46">
        <v>38</v>
      </c>
      <c r="F23" s="5">
        <v>2353100</v>
      </c>
      <c r="G23" s="27" t="s">
        <v>209</v>
      </c>
    </row>
    <row r="24" spans="1:12" s="27" customFormat="1" x14ac:dyDescent="0.25">
      <c r="A24" s="46">
        <v>22</v>
      </c>
      <c r="B24" s="5" t="s">
        <v>268</v>
      </c>
      <c r="C24" s="46">
        <v>12</v>
      </c>
      <c r="D24" s="46">
        <v>29</v>
      </c>
      <c r="E24" s="46">
        <v>0</v>
      </c>
      <c r="F24" s="5">
        <v>2129498</v>
      </c>
      <c r="G24" s="27" t="s">
        <v>209</v>
      </c>
    </row>
    <row r="25" spans="1:12" s="27" customFormat="1" x14ac:dyDescent="0.25">
      <c r="A25" s="46">
        <v>23</v>
      </c>
      <c r="B25" s="5" t="s">
        <v>84</v>
      </c>
      <c r="C25" s="46">
        <v>8</v>
      </c>
      <c r="D25" s="46">
        <v>59</v>
      </c>
      <c r="E25" s="46">
        <v>0</v>
      </c>
      <c r="F25" s="5">
        <v>2749461</v>
      </c>
      <c r="G25" s="27" t="s">
        <v>209</v>
      </c>
    </row>
    <row r="26" spans="1:12" s="27" customFormat="1" x14ac:dyDescent="0.25">
      <c r="A26" s="58" t="s">
        <v>4</v>
      </c>
      <c r="B26" s="59"/>
      <c r="C26" s="29">
        <f>SUM(C16:C25)</f>
        <v>114</v>
      </c>
      <c r="D26" s="29">
        <f>SUM(D3:D25)</f>
        <v>527</v>
      </c>
      <c r="E26" s="29">
        <f>SUM(E3:E25)</f>
        <v>305</v>
      </c>
      <c r="F26" s="30">
        <f>SUM(F3:F25)</f>
        <v>35336754</v>
      </c>
      <c r="K26" s="27" t="e">
        <f>#REF!+#REF!</f>
        <v>#REF!</v>
      </c>
    </row>
    <row r="27" spans="1:12" x14ac:dyDescent="0.25">
      <c r="A27" s="54"/>
      <c r="B27" s="54"/>
      <c r="C27" s="54" t="e">
        <f>#REF!+C26</f>
        <v>#REF!</v>
      </c>
      <c r="D27" s="54"/>
      <c r="E27" s="54"/>
      <c r="F27" s="54"/>
    </row>
    <row r="29" spans="1:12" x14ac:dyDescent="0.25">
      <c r="I29" s="3">
        <v>96</v>
      </c>
      <c r="J29" s="3">
        <v>889</v>
      </c>
      <c r="K29" s="3">
        <v>440</v>
      </c>
      <c r="L29" s="3">
        <v>5.62</v>
      </c>
    </row>
  </sheetData>
  <sortState ref="B3:F25">
    <sortCondition ref="B3:B25"/>
  </sortState>
  <mergeCells count="2">
    <mergeCell ref="A26:B26"/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C14" sqref="C14"/>
    </sheetView>
  </sheetViews>
  <sheetFormatPr defaultRowHeight="15" x14ac:dyDescent="0.25"/>
  <cols>
    <col min="1" max="1" width="5.42578125" customWidth="1"/>
    <col min="2" max="2" width="19.28515625" customWidth="1"/>
    <col min="3" max="3" width="44.28515625" customWidth="1"/>
  </cols>
  <sheetData>
    <row r="2" spans="1:4" x14ac:dyDescent="0.25">
      <c r="A2" s="61" t="s">
        <v>285</v>
      </c>
      <c r="B2" s="61"/>
      <c r="C2" s="61"/>
      <c r="D2" s="61"/>
    </row>
    <row r="3" spans="1:4" x14ac:dyDescent="0.25">
      <c r="A3" s="30" t="s">
        <v>0</v>
      </c>
      <c r="B3" s="30" t="s">
        <v>270</v>
      </c>
      <c r="C3" s="30" t="s">
        <v>283</v>
      </c>
      <c r="D3" s="30" t="s">
        <v>284</v>
      </c>
    </row>
    <row r="4" spans="1:4" ht="31.5" customHeight="1" x14ac:dyDescent="0.25">
      <c r="A4" s="2">
        <v>1</v>
      </c>
      <c r="B4" s="2" t="s">
        <v>6</v>
      </c>
      <c r="C4" s="31" t="s">
        <v>275</v>
      </c>
      <c r="D4" s="32">
        <v>3.5</v>
      </c>
    </row>
    <row r="5" spans="1:4" x14ac:dyDescent="0.25">
      <c r="A5" s="2">
        <v>2</v>
      </c>
      <c r="B5" s="2" t="s">
        <v>6</v>
      </c>
      <c r="C5" s="31" t="s">
        <v>276</v>
      </c>
      <c r="D5" s="32">
        <v>9.8699999999999992</v>
      </c>
    </row>
    <row r="6" spans="1:4" x14ac:dyDescent="0.25">
      <c r="A6" s="2">
        <v>3</v>
      </c>
      <c r="B6" s="2" t="s">
        <v>262</v>
      </c>
      <c r="C6" s="31" t="s">
        <v>277</v>
      </c>
      <c r="D6" s="32">
        <v>5.3955000000000002</v>
      </c>
    </row>
    <row r="7" spans="1:4" x14ac:dyDescent="0.25">
      <c r="A7" s="2">
        <v>4</v>
      </c>
      <c r="B7" s="2" t="s">
        <v>269</v>
      </c>
      <c r="C7" s="31" t="s">
        <v>278</v>
      </c>
      <c r="D7" s="32">
        <v>19.12</v>
      </c>
    </row>
    <row r="8" spans="1:4" x14ac:dyDescent="0.25">
      <c r="A8" s="2">
        <v>5</v>
      </c>
      <c r="B8" s="2" t="s">
        <v>280</v>
      </c>
      <c r="C8" s="31" t="s">
        <v>279</v>
      </c>
      <c r="D8" s="32">
        <v>34.68</v>
      </c>
    </row>
    <row r="9" spans="1:4" x14ac:dyDescent="0.25">
      <c r="A9" s="2">
        <v>6</v>
      </c>
      <c r="B9" s="2" t="s">
        <v>132</v>
      </c>
      <c r="C9" s="31" t="s">
        <v>281</v>
      </c>
      <c r="D9" s="32">
        <v>19.2</v>
      </c>
    </row>
    <row r="10" spans="1:4" ht="25.5" x14ac:dyDescent="0.25">
      <c r="A10" s="2">
        <v>7</v>
      </c>
      <c r="B10" s="2" t="s">
        <v>269</v>
      </c>
      <c r="C10" s="31" t="s">
        <v>282</v>
      </c>
      <c r="D10" s="32">
        <v>2.63</v>
      </c>
    </row>
    <row r="11" spans="1:4" x14ac:dyDescent="0.25">
      <c r="A11" s="62" t="s">
        <v>4</v>
      </c>
      <c r="B11" s="62"/>
      <c r="C11" s="62"/>
      <c r="D11" s="33">
        <f>SUM(D4:D10)</f>
        <v>94.395499999999998</v>
      </c>
    </row>
  </sheetData>
  <mergeCells count="2">
    <mergeCell ref="A2:D2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2020 21</vt:lpstr>
      <vt:lpstr>Districtwise 20 21</vt:lpstr>
      <vt:lpstr>2019-20</vt:lpstr>
      <vt:lpstr>'2020 21'!Print_Area</vt:lpstr>
      <vt:lpstr>'2020 21'!Print_Titles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SHG &amp; SE</cp:lastModifiedBy>
  <cp:lastPrinted>2023-10-03T09:07:00Z</cp:lastPrinted>
  <dcterms:created xsi:type="dcterms:W3CDTF">2020-07-03T10:11:34Z</dcterms:created>
  <dcterms:modified xsi:type="dcterms:W3CDTF">2023-10-03T09:07:07Z</dcterms:modified>
</cp:coreProperties>
</file>